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ON 2024/_ABIERTOS 2024/MM2024000112 TERAPIA DE PRESIÓN NEGATIVA Y BIOLÓGICA/ANEXO OFERTA ECONÓMICA/"/>
    </mc:Choice>
  </mc:AlternateContent>
  <xr:revisionPtr revIDLastSave="145" documentId="13_ncr:1_{A82A1950-2AC8-41A9-99D7-D381ACF17AC3}" xr6:coauthVersionLast="47" xr6:coauthVersionMax="47" xr10:uidLastSave="{40FBAE51-694B-49D4-9EC8-82B39B3DF4FE}"/>
  <bookViews>
    <workbookView xWindow="-120" yWindow="-120" windowWidth="29040" windowHeight="15720" activeTab="3" xr2:uid="{8D1DB28A-3D10-452A-A2AB-482EC73252EF}"/>
  </bookViews>
  <sheets>
    <sheet name="LOTE 1" sheetId="1" r:id="rId1"/>
    <sheet name="LOTE 2" sheetId="2" r:id="rId2"/>
    <sheet name="LOTE 3" sheetId="3" r:id="rId3"/>
    <sheet name="LOTE 4" sheetId="4" r:id="rId4"/>
  </sheets>
  <definedNames>
    <definedName name="_xlnm._FilterDatabase" localSheetId="0" hidden="1">'LOTE 1'!$A$3:$I$9</definedName>
    <definedName name="_xlnm._FilterDatabase" localSheetId="1" hidden="1">'LOTE 2'!$A$2:$I$9</definedName>
    <definedName name="_xlnm._FilterDatabase" localSheetId="2" hidden="1">'LOTE 3'!$A$2:$I$82</definedName>
    <definedName name="_xlnm._FilterDatabase" localSheetId="3" hidden="1">'LOTE 4'!$A$2:$I$110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 l="1"/>
  <c r="J110" i="4"/>
  <c r="K9" i="1"/>
  <c r="I4" i="1"/>
  <c r="I4" i="4"/>
  <c r="I5" i="4"/>
  <c r="I6" i="4"/>
  <c r="I7" i="4"/>
  <c r="I8" i="4"/>
  <c r="I9" i="4"/>
  <c r="I10" i="4"/>
  <c r="I11" i="4"/>
  <c r="I12" i="4"/>
  <c r="I13" i="4"/>
  <c r="I14" i="4"/>
  <c r="I106" i="4"/>
  <c r="I107" i="4"/>
  <c r="I108" i="4"/>
  <c r="I109"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110" i="4"/>
  <c r="I94" i="4"/>
  <c r="I95" i="4"/>
  <c r="I96" i="4"/>
  <c r="I97" i="4"/>
  <c r="I98" i="4"/>
  <c r="I99" i="4"/>
  <c r="I100" i="4"/>
  <c r="I101" i="4"/>
  <c r="I102" i="4"/>
  <c r="I103" i="4"/>
  <c r="I104" i="4"/>
  <c r="I105" i="4"/>
  <c r="I3" i="4"/>
  <c r="I4"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3" i="3"/>
  <c r="I4" i="2"/>
  <c r="I5" i="2"/>
  <c r="I6" i="2"/>
  <c r="I7" i="2"/>
  <c r="I8" i="2"/>
  <c r="I3" i="2"/>
  <c r="J105" i="4" l="1"/>
  <c r="I111" i="4"/>
  <c r="I82" i="3"/>
  <c r="I9" i="2"/>
  <c r="I5" i="1"/>
  <c r="I6" i="1"/>
  <c r="I9" i="1"/>
  <c r="I8" i="1"/>
  <c r="G12" i="4"/>
  <c r="G13" i="4"/>
  <c r="G14" i="4"/>
  <c r="G106" i="4"/>
  <c r="G107" i="4"/>
  <c r="G108" i="4"/>
  <c r="G109"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110" i="4"/>
  <c r="G94" i="4"/>
  <c r="G95" i="4"/>
  <c r="G96" i="4"/>
  <c r="G97" i="4"/>
  <c r="G98" i="4"/>
  <c r="G99" i="4"/>
  <c r="G100" i="4"/>
  <c r="G101" i="4"/>
  <c r="G102" i="4"/>
  <c r="G103" i="4"/>
  <c r="G104" i="4"/>
  <c r="G105" i="4"/>
  <c r="G4" i="4"/>
  <c r="G5" i="4"/>
  <c r="G6" i="4"/>
  <c r="G7" i="4"/>
  <c r="G8" i="4"/>
  <c r="G9" i="4"/>
  <c r="G10" i="4"/>
  <c r="G11" i="4"/>
  <c r="G3" i="4"/>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3" i="3"/>
  <c r="G4" i="1"/>
  <c r="G5" i="1"/>
  <c r="G6" i="1"/>
  <c r="G7" i="1"/>
  <c r="G9" i="1"/>
  <c r="G8" i="1"/>
  <c r="G4" i="2"/>
  <c r="G5" i="2"/>
  <c r="G6" i="2"/>
  <c r="G7" i="2"/>
  <c r="G8" i="2"/>
  <c r="G3" i="2"/>
  <c r="I10" i="1" l="1"/>
  <c r="K7" i="1"/>
</calcChain>
</file>

<file path=xl/sharedStrings.xml><?xml version="1.0" encoding="utf-8"?>
<sst xmlns="http://schemas.openxmlformats.org/spreadsheetml/2006/main" count="468" uniqueCount="438">
  <si>
    <t>Material SAP</t>
  </si>
  <si>
    <t>Descripción Artículo Solicitado Mutua Montañesa</t>
  </si>
  <si>
    <t>Referencia Fabricante</t>
  </si>
  <si>
    <t xml:space="preserve">Cantidad estimada anual </t>
  </si>
  <si>
    <t xml:space="preserve"> Precio Unitario </t>
  </si>
  <si>
    <t>IVA</t>
  </si>
  <si>
    <t xml:space="preserve">Precio unitario + IVA </t>
  </si>
  <si>
    <t xml:space="preserve">PBL anual + IVA </t>
  </si>
  <si>
    <t>UTIL2563</t>
  </si>
  <si>
    <t>Bote de 300ml para uso con sistema de terapia de presión negativa (Renasys touch). Formado por Recipiente esmerilado sellado con y sin solidificador y tubería del recipiente.</t>
  </si>
  <si>
    <t>UTIL2596</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</si>
  <si>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15X15cm</t>
  </si>
  <si>
    <t>UTIL2171</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</si>
  <si>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15X20cm</t>
  </si>
  <si>
    <t>UTIL2597</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</si>
  <si>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20X25cm</t>
  </si>
  <si>
    <t>UTIL2562</t>
  </si>
  <si>
    <t>Kit de espuma para la aplicación de terapia de presión negativa. Los kits de drenaje con sistema de sellado de Silicona y polipropileno, Espuma de poliuretano (Foam) y Film transparente. Kit diseñado para uso conjunto con los sistemas de tratamiento de heridas con presión negativa (NPWT). Tamaño: mediano.</t>
  </si>
  <si>
    <t>UTIL3544</t>
  </si>
  <si>
    <t>Bote de 800ml para uso con sistema de terapia de presión negativa (Renasys touch). Formado por Recipiente esmerilado sellado con y sin solidificador y tubería del recipiente.</t>
  </si>
  <si>
    <t xml:space="preserve"> TOTAL LOTE 1</t>
  </si>
  <si>
    <t>LOTE 1</t>
  </si>
  <si>
    <t>LOTE 2</t>
  </si>
  <si>
    <t xml:space="preserve"> Precio Unitario</t>
  </si>
  <si>
    <t>HYAL0004</t>
  </si>
  <si>
    <t>Ac. Hialurónico. 1 jeringa precargada20 mg/2 ml, esteril de un solo uso para inyección de hialuronato de sodio exógeno en el espacio peri tendinoso</t>
  </si>
  <si>
    <t>201235.6</t>
  </si>
  <si>
    <t>UTIL2420</t>
  </si>
  <si>
    <t>P5-6050</t>
  </si>
  <si>
    <t>UTIL2372</t>
  </si>
  <si>
    <t>Kit de sistema de concentración de la fracción vascular estromal (SVF), rico en células madre mesenquimales (ADSC) de tejido adiposo. Con todo lo necesario para obtener la SVF en un único acto quirúrgico y Solución Anticoagulante de Citrato Dextrosa Formula A de 6ml. Cerrado, estéril y de un solo uso. Manipulación muy guiada con componentes estándar. Aproximadamente 15 minutos desde extracción hasta aplicación.</t>
  </si>
  <si>
    <t>UTIL3593</t>
  </si>
  <si>
    <t>Kit hymovis 2 jeringas. Hialuronato de sodio hexadecilamida jeringa precargada 24mg/3ml.</t>
  </si>
  <si>
    <t>UTIL2310</t>
  </si>
  <si>
    <t>Sistema de concentración de plasma rico en plaquetas (PRP) a partir de sangre periférica. Estéril, desechable, de uso ambulatorio o quirúrgico para extraer y procesar 20/50 ml de sangre anticoagulada para obtener PRP autólogo para aplicaciones músculo-esqueléticas. PRP puro: 97% de plaquetas en su composición. Libre de leucocitos y hematíes. Reproducible, siempre la misma cantidad y calidad de PRP en el kit de 20ml. 4 ml de PRP</t>
  </si>
  <si>
    <t>P7-4020</t>
  </si>
  <si>
    <t>HYAL0003</t>
  </si>
  <si>
    <t>Solución estéril de un solo uso de ácido hialurónico sal de sodio, no pirogénica, procedente de fermentación bacteriana de una fracción de alto peso molecular. Componente principal: Ácido hialurónico sal de sodio 1,5%. Otros componentes: Cloruro de sodio, hidrógeno fosfato de sodio dodecahidrato, dihidrógeno fosfato de sodio dihidrato y agua para inyectables. La esterilidad en la superficie exterior de la jeringa hace que el producto también sea adecuado para la sala de operaciones. Cada jeringa precargada contiene 60 mg/4 ml de ácido hialurónico sal de sodio esterilizado por vapor, en un blíster esterilizado por óxido de etileno en jeringa precargada de vidrio de un solo uso para uso intraarticular</t>
  </si>
  <si>
    <t>157592.0</t>
  </si>
  <si>
    <t>TOTAL LOTE 2</t>
  </si>
  <si>
    <t>LOTE 3</t>
  </si>
  <si>
    <t>Cantidad estimada anual</t>
  </si>
  <si>
    <t>REHA0566</t>
  </si>
  <si>
    <t>2 piezas de tapete de silicona para hornear</t>
  </si>
  <si>
    <t>REHA0482</t>
  </si>
  <si>
    <t xml:space="preserve">Kit de 300 ojales </t>
  </si>
  <si>
    <t>REHA0557</t>
  </si>
  <si>
    <t>Bola de goma elástica 150g</t>
  </si>
  <si>
    <t>REHA0145</t>
  </si>
  <si>
    <t xml:space="preserve">Bolas para rehabilitación de manos amarillo- extrasuave </t>
  </si>
  <si>
    <t>REHA0183</t>
  </si>
  <si>
    <t>Bolas para rehabilitación de manos xl azul fuerte</t>
  </si>
  <si>
    <t>REHA0182</t>
  </si>
  <si>
    <t>Bolas para rehabilitación de manos xl verde medio</t>
  </si>
  <si>
    <t> REHA0146</t>
  </si>
  <si>
    <t>Bolas para rehabilitación de manos xl rojo suave</t>
  </si>
  <si>
    <t> REHA0611</t>
  </si>
  <si>
    <t>Bolas para rehabilitación de manos xl negro extrafuerte</t>
  </si>
  <si>
    <t>COMP0023</t>
  </si>
  <si>
    <t>Bolsa calor para las cervicales 61 cm.</t>
  </si>
  <si>
    <t>950-416</t>
  </si>
  <si>
    <t>REHA0466</t>
  </si>
  <si>
    <t>Chaleco de natacion inflable t-l</t>
  </si>
  <si>
    <t>REHA0441</t>
  </si>
  <si>
    <t>Churros espuma piscina azul 118 cm.</t>
  </si>
  <si>
    <t>REHA0584</t>
  </si>
  <si>
    <t>Cojín ergonomico color smoke</t>
  </si>
  <si>
    <t>REHA0562</t>
  </si>
  <si>
    <t>Cojin media luna 55 x 10 cm azul</t>
  </si>
  <si>
    <t>REHA0565</t>
  </si>
  <si>
    <t>Cojin rectangular 56 x 40</t>
  </si>
  <si>
    <t>03CIC</t>
  </si>
  <si>
    <t>REHA0564</t>
  </si>
  <si>
    <t>Cuña cojin triangular azul 28x30x13cm</t>
  </si>
  <si>
    <t>REHA0580</t>
  </si>
  <si>
    <t>Dispensador film estirable manual</t>
  </si>
  <si>
    <t>REHA0589</t>
  </si>
  <si>
    <t>Exercise web - Rojo - Medio. Excelente herramienta para el fortalecimiento y acondicionamiento de la muñeca, el antebrazo y el tobillo. Originalmente diseñado para mejorar el rendimiento deportivo y evitar lesiones. Diámetro: 35,5 cm.</t>
  </si>
  <si>
    <t xml:space="preserve"> RME26202</t>
  </si>
  <si>
    <t>REHA0579</t>
  </si>
  <si>
    <t>Film estirable 100 mm caja 56 uds</t>
  </si>
  <si>
    <t>REHA0558</t>
  </si>
  <si>
    <t>Juego 100 globos inflables 23cm azul osc</t>
  </si>
  <si>
    <t>REHA0332</t>
  </si>
  <si>
    <t>Kit de pelotas propiocepcion 4 un.</t>
  </si>
  <si>
    <t xml:space="preserve"> 974-005</t>
  </si>
  <si>
    <t>REHA0462</t>
  </si>
  <si>
    <t>Lastres pesos tobillos-muñecas 2 kg</t>
  </si>
  <si>
    <t>REHA0363</t>
  </si>
  <si>
    <t>Cinta adhesiva inelástica de alta resistencia con látex. 3,8cmx13,7m</t>
  </si>
  <si>
    <t>REHA0374</t>
  </si>
  <si>
    <t>Mancuerna neopreno 1,5 kg.</t>
  </si>
  <si>
    <t>REHA0375</t>
  </si>
  <si>
    <t>Mancuerna neopreno 2 kg.</t>
  </si>
  <si>
    <t>REHA0582</t>
  </si>
  <si>
    <t>Mancuerna neopreno 3 kg.</t>
  </si>
  <si>
    <t>REHA0581</t>
  </si>
  <si>
    <t>Mancuerna neopreno 4 kg.</t>
  </si>
  <si>
    <t>724-125</t>
  </si>
  <si>
    <t>REHA0384</t>
  </si>
  <si>
    <t>Manus hand grip heavy 10-40kg</t>
  </si>
  <si>
    <t>REHA0568</t>
  </si>
  <si>
    <t>Pellets de plastico. (paquetes 1kg).</t>
  </si>
  <si>
    <t>REHA0452</t>
  </si>
  <si>
    <t>Pesa rusa/kettlebell 2 kgr. rosa</t>
  </si>
  <si>
    <t>REHA0453</t>
  </si>
  <si>
    <t>Pesa rusa/kettlebell4 kgr. amarilla</t>
  </si>
  <si>
    <t>REHA0394</t>
  </si>
  <si>
    <t>Pinzas de resistencia de colores</t>
  </si>
  <si>
    <t>REHA0559</t>
  </si>
  <si>
    <t>Pinzas elaboración proyectos tarjetas</t>
  </si>
  <si>
    <t>REHA0549</t>
  </si>
  <si>
    <t xml:space="preserve">Exercise web - azul. Excelente herramienta para el fortalecimiento y acondicionamiento de la muñeca, el antebrazo y el tobillo. Originalmente diseñado para mejorar el rendimiento deportivo y evitar lesiones. Diámetro: 35,5 cm. </t>
  </si>
  <si>
    <t>RME26204</t>
  </si>
  <si>
    <t>REHA0403</t>
  </si>
  <si>
    <t>Powerball nsd ejercitador de brazo</t>
  </si>
  <si>
    <t>REHA0425</t>
  </si>
  <si>
    <t>Soft weight amarillo 1 kg. Bola peso Thera-Band.</t>
  </si>
  <si>
    <t>REHA0448</t>
  </si>
  <si>
    <t>Tabla natacion</t>
  </si>
  <si>
    <t>REHA0569</t>
  </si>
  <si>
    <t>Caja almacenaje de 32l. 40x57x18cm.</t>
  </si>
  <si>
    <t>REHA0161</t>
  </si>
  <si>
    <t xml:space="preserve">Utensilio resistente, flexible y duradero con una superficie estriada que permite un mejor agarre durante el uso. Se utiliza para mejorar la fuerza de agarre y la estabilización de las extremidades superiores mediante un movimiento de flexión, torsión u oscilación. Thera-band flexbar rojo. </t>
  </si>
  <si>
    <t>REHA0537</t>
  </si>
  <si>
    <t xml:space="preserve">Tobillera/Muñequera Lastrada 3 Kg. Rellenos de arena de hierro. </t>
  </si>
  <si>
    <t>REHA0553</t>
  </si>
  <si>
    <t>Adaptador boligrafos triangular</t>
  </si>
  <si>
    <t>FERU0092</t>
  </si>
  <si>
    <t>Férula de aluminio 50 X 2cm unidad</t>
  </si>
  <si>
    <t>FERU0094</t>
  </si>
  <si>
    <t>Férula de aluminio 50 X 6cm unidad</t>
  </si>
  <si>
    <t>REHA0593</t>
  </si>
  <si>
    <t>Chaleco salvavidas adulto 100N unidad</t>
  </si>
  <si>
    <t>REHA0594</t>
  </si>
  <si>
    <t>Bastón de gimnasia es útil para encontrar la postura correcta al realizar determinados movimientos .Bastón gimnasia de madera</t>
  </si>
  <si>
    <t>REHA0595</t>
  </si>
  <si>
    <t>Cincha Mulligan</t>
  </si>
  <si>
    <t>REHA0596</t>
  </si>
  <si>
    <t>Ejercitador de rango de movimiento, multicolor para dedos, mano, muñeca, codo y hombro. Fabricación ent-jux-a-cisor</t>
  </si>
  <si>
    <t>REHA0597</t>
  </si>
  <si>
    <t>Pesa theraband soft roja 1,5 kg</t>
  </si>
  <si>
    <t>TB25830</t>
  </si>
  <si>
    <t>REHA0598</t>
  </si>
  <si>
    <t>Pesa theraband soft verde 2 kg</t>
  </si>
  <si>
    <t>TB25840</t>
  </si>
  <si>
    <t>REHA0599</t>
  </si>
  <si>
    <t>Pesa theraband soft azul 2,5 kg</t>
  </si>
  <si>
    <t>TB25850</t>
  </si>
  <si>
    <t>REHA0600</t>
  </si>
  <si>
    <t>Pelotas Sensyball son suaves y agradables al tacto y gracias a los relieves sobre la superficie fornecen una benéfica estimulación de los puntos de presión. Amarillo.</t>
  </si>
  <si>
    <t>REHA0601</t>
  </si>
  <si>
    <t>Dispositivo para ejercitar los músculos flexores y extensores de la mano. Nivel Medio. Naranja Ejercitador de manos. 2-15KG.</t>
  </si>
  <si>
    <t>SS2155</t>
  </si>
  <si>
    <t>REHA0602</t>
  </si>
  <si>
    <t>Dispositivo para ejercitar los músculos flexores y extensores de la mano. Nivel Medio. Ejercitador de manos.  Azul 5-20 KG.</t>
  </si>
  <si>
    <t>SS2156</t>
  </si>
  <si>
    <t>REHA0603</t>
  </si>
  <si>
    <t xml:space="preserve">Material flejes de neopreno, 1/16"x 1" X 7 yd. (1,6 x 1 inch X 21 foot) rollo. Material de refleado neopreno. </t>
  </si>
  <si>
    <t>REHA0604</t>
  </si>
  <si>
    <t>Juego de equilibrio. Truebalance 18x30x6,5 cm</t>
  </si>
  <si>
    <t>TRB200</t>
  </si>
  <si>
    <t xml:space="preserve">Tabla de polietileno de 40 x 40 cm con una zona de perforado de precisión, que permite una mayor exactitud en los ejercicios. La tabla viene equipada con espumas antideslizantes y un sistema de codificación de agujeros, para que las técnicas puedan ser reproducidas con precisión </t>
  </si>
  <si>
    <t>S9110-04</t>
  </si>
  <si>
    <t>Juego de pines de repuesto de pinzas O'Connor. Prueba de manipulación y destreza.  Este tablero de 100 agujeros incluye 1 pinzas, 100 pines y un manual detallado del examinador.</t>
  </si>
  <si>
    <t>REHA0608</t>
  </si>
  <si>
    <t>Banda para estiramientos strech trap XL</t>
  </si>
  <si>
    <t>REHA0609</t>
  </si>
  <si>
    <t>Cilindro de masaje Foam 90cm X 15cm azul/negro</t>
  </si>
  <si>
    <t>REHA0610</t>
  </si>
  <si>
    <t>Set bandas de resistencia suave- medio</t>
  </si>
  <si>
    <t>Conos deluxe set de 10</t>
  </si>
  <si>
    <t>Pesa con cobertura de piel para rehabilitación funcional. Incorpora una cincha con velcro para mayor sujeción.</t>
  </si>
  <si>
    <t>Cinta elástica Elastiring ofrece una multitud de ejercicios: fortalecer las piernas, glúteos, brazos y espalda.mayor fortaleza: 10kg Fuerza Dimensiones: 38 x 4 cm</t>
  </si>
  <si>
    <t>Tabla inclinable de madera para estirar la musculatura con recubrimiento antideslizante que permite un apoyo firme sobre la tabla inclinada. Este apoyo previene la fascitis plantar, prestando atención a la extensibilidad de los músculos de los miembros inferiores, el tendón de Aquiles y la parte inferior del pie. 3 ángulos de inclinación ideal tanto para principiantes como para profesionales. Dimensiones: 46 x 38 cm. Peso: 3,5 kg.</t>
  </si>
  <si>
    <t>Mini bands fabricadas en material textil elástico para realizar tus entrenamientos sin tirones en la piel gracias a este nuevo material más agradable al tacto que las tradicionales bandas de látex.Ideales para activar músculos específicos tanto de tren inferior como superior, prevenir lesiones y tonificar. Disponible en 3 resistencias diferentes.Medidas: 31 x 5,5 cm. resistencia fuerte</t>
  </si>
  <si>
    <t>Cuñas de yoga Akrafit se pueden utilizar también en pilates, para realizar estiramientos, sentadillas y otro tipo de ejercicios. Se compone de un set de dos unidades fabricadas en EVA de color negro. Tamaño mediano 15 x 12 x 5 cm. 1 par</t>
  </si>
  <si>
    <t>Rolyan Material de flejado de neopreno, accesorio de férulas y fundición, 1/8 x 2 x 3-1/2 yardas.</t>
  </si>
  <si>
    <t>REHA0612</t>
  </si>
  <si>
    <t>Cinturón piscina aquagym azul espuma T-M</t>
  </si>
  <si>
    <t>REHA0613</t>
  </si>
  <si>
    <t>Cinturón piscina aquagym azul espuma T-L.</t>
  </si>
  <si>
    <t>REHA0614</t>
  </si>
  <si>
    <t>Pala natación 500 negro talla M</t>
  </si>
  <si>
    <t>REHA0280</t>
  </si>
  <si>
    <t>Fitness ball 65 cm diámetro</t>
  </si>
  <si>
    <t>Utensilio resistente, flexible y duradero con una superficie estriada que permite un mejor agarre durante el uso. Se utiliza para mejorar la fuerza de agarre y la estabilización de las extremidades superiores mediante un movimiento de flexión, torsión u oscilación. Thera-band flexbar verde.</t>
  </si>
  <si>
    <t>Utensilio resistente, flexible y duradero con una superficie estriada que permite un mejor agarre durante el uso. Se utiliza para mejorar la fuerza de agarre y la estabilización de las extremidades superiores mediante un movimiento de flexión, torsión u oscilación. Thera-band flexbar azul.</t>
  </si>
  <si>
    <t>Exercise web -amarillo - suave. Excelente herramienta para el fortalecimiento y acondicionamiento de la muñeca, el antebrazo y el tobillo. Originalmente diseñado para mejorar el rendimiento deportivo y evitar lesiones. Diámetro: 35,5 cm.</t>
  </si>
  <si>
    <t xml:space="preserve"> RME26201</t>
  </si>
  <si>
    <t>Exercise web verde-fuerte. Excelente herramienta para el fortalecimiento y acondicionamiento de la muñeca, el antebrazo y el tobillo. Originalmente diseñado para mejorar el rendimiento deportivo y evitar lesiones. Diámetro: 35,5 cm.</t>
  </si>
  <si>
    <t xml:space="preserve"> RME26203</t>
  </si>
  <si>
    <t>Exercise web -negro-muy fuerte. Excelente herramienta para el fortalecimiento y acondicionamiento de la muñeca, el antebrazo y el tobillo. Originalmente diseñado para mejorar el rendimiento deportivo y evitar lesiones. Diámetro: 35,5 cm.</t>
  </si>
  <si>
    <t xml:space="preserve"> RME26205</t>
  </si>
  <si>
    <t>Utensilio resistente, flexible y duradero con una superficie estriada que permite un mejor agarre durante el uso. Se utiliza para mejorar la fuerza de agarre y la estabilización de las extremidades superiores mediante un movimiento de flexión, torsión u oscilación. Thera-band flexbar amarillo.</t>
  </si>
  <si>
    <t>Chaleco Ayuda Flotación Kayak/Stand Up Paddle/Vela Ligera Gris 50 N</t>
  </si>
  <si>
    <t>Camiseta Snorkel Yulex 1,5 mm Hombre Negro Manga Corta. Espuma: 100.0% Caucho natural FSC Horquilla: 18.0% Elastano, 82.0% Poliéster</t>
  </si>
  <si>
    <t>4 Conector churros natación doble. Fabricado en poliestireno extrusionado, grosor 1 cm. Sistema de conexión entre fritas que permite crear multitud de formas entre ellas. Dimensiones: 23,5cm x 10,6cm</t>
  </si>
  <si>
    <t>TOTAL LOTE 3</t>
  </si>
  <si>
    <t>LOTE 4</t>
  </si>
  <si>
    <t>BAST0009</t>
  </si>
  <si>
    <t>Bastones ingleses azules fabricados en tubo de aluminio anodizado color plata, con 1,2 mm. de espesor y graduables en altura mediante extensor metálico. Empuñaduras y coderas fabricadas en polipropileno, contera de P.V.C. con sistema de auto drenaje y con la misma adherencia. 1 Par.</t>
  </si>
  <si>
    <t>CABE0059</t>
  </si>
  <si>
    <t>Cabestrillo de Foam. Cabestrillo de tira. Altura ajustable. Talla única (115 x 40 mm). Color azul. Caja 10 ui.</t>
  </si>
  <si>
    <t>TOVI0004</t>
  </si>
  <si>
    <t>Calzado ortopédico con tacón para uso post-operatorio. Talla 3</t>
  </si>
  <si>
    <t>TOVI0005</t>
  </si>
  <si>
    <t>Calzado ortopédico con tacón para uso post-operatorio. Talla 2</t>
  </si>
  <si>
    <t>CINC0012</t>
  </si>
  <si>
    <t>Cincha de neopreno micro perforado en 3 mm de grosor. Cierre velcro con elasticidad para un ajuste individual y soporte de silicona para ejercer presión a nivel del epicóndilo. Talla única.</t>
  </si>
  <si>
    <t>CODE0033</t>
  </si>
  <si>
    <t>Codera de algodón elástico, para soporte y compresión a codos débiles y dañados. Talla G</t>
  </si>
  <si>
    <t>CODE0034</t>
  </si>
  <si>
    <t>Codera de algodón elástico, para soporte y compresión a codos débiles y dañados. Talla M</t>
  </si>
  <si>
    <t>CODE0035</t>
  </si>
  <si>
    <t>Codera de algodón elástico, para soporte y compresión a codos débiles y dañados. Talla P</t>
  </si>
  <si>
    <t>COLL0059</t>
  </si>
  <si>
    <t>Collarín blando Soft T-L</t>
  </si>
  <si>
    <t>COLL0058</t>
  </si>
  <si>
    <t>Collarín blando Soft T-M</t>
  </si>
  <si>
    <t>COLL0057</t>
  </si>
  <si>
    <t>Collarín blando Soft T-S</t>
  </si>
  <si>
    <t>COLL0055</t>
  </si>
  <si>
    <t>Collarín semirígido cervical T-M</t>
  </si>
  <si>
    <t>DEDA0004</t>
  </si>
  <si>
    <t>Dedales protectores, dedales en látex natural. Talla G</t>
  </si>
  <si>
    <t>DEDA0005</t>
  </si>
  <si>
    <t>Dedales protectores, dedales en látex natural. Talla M</t>
  </si>
  <si>
    <t>DEDA0006</t>
  </si>
  <si>
    <t>Dedales protectores, dedales en látex natural. Talla S</t>
  </si>
  <si>
    <t>UTIL3173</t>
  </si>
  <si>
    <t>Dediles para tracción de diferentes tamaños</t>
  </si>
  <si>
    <t>FERU0065</t>
  </si>
  <si>
    <t>Férula dedo Frog. Férula de aluminio y espuma moldeable. Mantiene la posición interfalangial en las lesiones de las articulaciones distales. Talla S bolsa 12ui</t>
  </si>
  <si>
    <t>FERU0068</t>
  </si>
  <si>
    <t>Férula dedo Protector de aluminio y espuma moldeable. Para lesiones en la punta de los dedos, también amputaciones. Talla L bolsa 12ui</t>
  </si>
  <si>
    <t>74477-03</t>
  </si>
  <si>
    <t>FERU0069</t>
  </si>
  <si>
    <t>Férula dedo Protector de aluminio y espuma moldeable. Para lesiones en la punta de los dedos, también amputaciones.  T-M bolsa 12ui</t>
  </si>
  <si>
    <t>74477-02</t>
  </si>
  <si>
    <t>FERU0085</t>
  </si>
  <si>
    <t>Férula inmovilizadora de la articulación interfalángica distal. Férula distal Stack. Fabricadas en polietileno.   Nº1 unidad</t>
  </si>
  <si>
    <t>FERU0079</t>
  </si>
  <si>
    <t>Férula extensora dedo con muelle espiral LMB. Talla L</t>
  </si>
  <si>
    <t>X-5017-004</t>
  </si>
  <si>
    <t>FERU0080</t>
  </si>
  <si>
    <t>Férula extensora dedo con muelle espiral LMB. Talla M</t>
  </si>
  <si>
    <t>X-5017-003</t>
  </si>
  <si>
    <t>FERU0081</t>
  </si>
  <si>
    <t>Férula extensora dedo con muelle espiral LMB. Talla S</t>
  </si>
  <si>
    <t>X-5017-002</t>
  </si>
  <si>
    <t>FERU0059</t>
  </si>
  <si>
    <t>Férula flexible para inmovilizar dedos, manos o antebrazo. Fabricada con foam y aluminio. Se puede adaptar y cortar a la medida necesaria.50CMX2CMX1,5MM 1 UD</t>
  </si>
  <si>
    <t>Férula flexible para inmovilizar dedos, manos o antebrazo. Fabricada con foam y aluminio. Se puede adaptar y cortar a la medida necesaria. 500 x 20 x 2,0  1 UD</t>
  </si>
  <si>
    <t>FERU0061</t>
  </si>
  <si>
    <t>Férula flexible para inmovilizar dedos, manos o antebrazo. Fabricada con foam y aluminio. Se puede adaptar y cortar a la medida necesaria.  50X2,5CM  unidad</t>
  </si>
  <si>
    <t>FERU0084</t>
  </si>
  <si>
    <t>Ferula inmo. recta aluminio 500x20x1mm</t>
  </si>
  <si>
    <t>FERU0075</t>
  </si>
  <si>
    <t>Férula inmovilizadora de la articulación interfalángica distal. Férula distal Stack. Fabricadas en polietileno.  Nº 2 unidad</t>
  </si>
  <si>
    <t>FERU0076</t>
  </si>
  <si>
    <t>Férula inmovilizadora de la articulación interfalángica distal. Férula distal Stack. Fabricadas en polietileno.  Nº 3 unidad</t>
  </si>
  <si>
    <t>FERU0077</t>
  </si>
  <si>
    <t>Férula inmovilizadora de la articulación interfalángica distal. Férula distal Stack. Fabricadas en polietileno.   Nº 5unidad</t>
  </si>
  <si>
    <t>FERU0078</t>
  </si>
  <si>
    <t>Férula inmovilizadora de la articulación interfalángica distal. Férula distal Stack. Fabricadas en polietileno.   Nº 6 unidad</t>
  </si>
  <si>
    <t>FERU0074</t>
  </si>
  <si>
    <t>Férula inmovilizadora de la articulación interfalángica proximal. Fabricadas en polietileno.  T-4</t>
  </si>
  <si>
    <t>948-4</t>
  </si>
  <si>
    <t>FERU0072</t>
  </si>
  <si>
    <t>Férula inmovilizadora de la articulación interfalángica proximal. Fabricadas en polietileno. Férula proximal Stack.T-5</t>
  </si>
  <si>
    <t>948-5</t>
  </si>
  <si>
    <t>FERU0073</t>
  </si>
  <si>
    <t>Férula inmovilizadora de la articulación interfalángica proximal. Fabricadas en polietileno. Férula proximal Stack.T-6</t>
  </si>
  <si>
    <t xml:space="preserve">948-6 </t>
  </si>
  <si>
    <t>FERU0070</t>
  </si>
  <si>
    <t>Férula inmovilizadora de la articulación interfalángica proximal. Fabricadas en polietileno. Férula proximal Stack.T-2</t>
  </si>
  <si>
    <t>948-2</t>
  </si>
  <si>
    <t>FERU0071</t>
  </si>
  <si>
    <t>Férula inmovilizadora de la articulación interfalángica proximal. Fabricadas en polietileno. Férula proximal Stack.T-3</t>
  </si>
  <si>
    <t>948-3</t>
  </si>
  <si>
    <t>CABE0053</t>
  </si>
  <si>
    <t>Inmovilizador de hombro almohadillado para mayor comodidad en el cuello. Ligero. Sistema de cierre tipo "velcro". Con soporte para dedo pulgar que mantiene la posición de cabestrillo. T-M unidad</t>
  </si>
  <si>
    <t>CABE0023</t>
  </si>
  <si>
    <t>Inmovilizador emo-sling t-u caja 12 un.</t>
  </si>
  <si>
    <t>SLG100</t>
  </si>
  <si>
    <t>MUÑE0103</t>
  </si>
  <si>
    <t>Muñequera  envolvente  de  neopreno.  Cubre  la  articulación  trapecio  metacarpiana,  metacarpo falángica y de muñeca. Ajuste mediante velcro. Talla universal. Color azul. Ambidiestra.</t>
  </si>
  <si>
    <t>MUÑE0088</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</si>
  <si>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T-3 Dcha unidad.</t>
  </si>
  <si>
    <t>MUÑE0089</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</si>
  <si>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T-3 Izda unidad</t>
  </si>
  <si>
    <t>MUÑE0090</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</si>
  <si>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T-2 Dcha unidad.</t>
  </si>
  <si>
    <t>MUÑE0091</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</si>
  <si>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T-2 Izda unidad</t>
  </si>
  <si>
    <t>MUÑE0118</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</si>
  <si>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T-1 Izda unidad.</t>
  </si>
  <si>
    <t>MUÑE0092</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</si>
  <si>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T-1 Dcha unidad.</t>
  </si>
  <si>
    <t>MUÑE0093</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</si>
  <si>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T-4 Dcha unidad.</t>
  </si>
  <si>
    <t>MUÑE0094</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</si>
  <si>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T-4 izda unidad</t>
  </si>
  <si>
    <t>MUÑE0104</t>
  </si>
  <si>
    <t>Muñequera con férula palmar para la mano derecha, para la inmovilización de la articulación carpo metacarpiana. Tejido elástico y transpirable con rizo interior para un cómodo soporte. T-L Dcha unidad.</t>
  </si>
  <si>
    <t>MUÑE0105</t>
  </si>
  <si>
    <t>Muñequera con férula palmar para la mano derecha, para la inmovilización de la articulación carpo metacarpiana. Tejido elástico y transpirable con rizo interior para un cómodo soporte. T-M Dcha unidad.</t>
  </si>
  <si>
    <t>MUÑE0106</t>
  </si>
  <si>
    <t>Muñequera con férula palmar para la mano derecha, para la inmovilización de la articulación carpo metacarpiana. Tejido elástico y transpirable con rizo interior para un cómodo soporte. T-S Dcha unidad.</t>
  </si>
  <si>
    <t>MUÑE0107</t>
  </si>
  <si>
    <t>Muñequera con férula palmar para la mano derecha, para la inmovilización de la articulación carpo metacarpiana. Tejido elástico y transpirable con rizo interior para un cómodo soporte.  T-XL Dcha unidad.</t>
  </si>
  <si>
    <t>MUÑE0108</t>
  </si>
  <si>
    <t>Muñequera con férula palmar para la mano izquierda, para la inmovilización de la articulación carpo metacarpiana. Tejido elástico y transpirable con rizo interior para un cómodo soporte.  T-XL izda unidad</t>
  </si>
  <si>
    <t>MUÑE0109</t>
  </si>
  <si>
    <t>Muñequera con férula palmar para la mano izquierda, para la inmovilización de la articulación carpo metacarpiana. Tejido elástico y transpirable con rizo interior para un cómodo soporte. T-L izda unidad</t>
  </si>
  <si>
    <t>MUÑE0110</t>
  </si>
  <si>
    <t>Muñequera con férula palmar para la mano izquierda, para la inmovilización de la articulación carpo metacarpiana. Tejido elástico y transpirable con rizo interior para un cómodo soporte. T-M izda unidad</t>
  </si>
  <si>
    <t>MUÑE0111</t>
  </si>
  <si>
    <t>Muñequera con férula palmar para la mano izquierda, para la inmovilización de la articulación carpo metacarpiana. Tejido elástico y transpirable con rizo interior para un cómodo soporte. T-S izda unidad</t>
  </si>
  <si>
    <t>MUÐE0048</t>
  </si>
  <si>
    <t>Muñequera con férula para el pulgar. Muñequera con férula para pulgar para la inmovilización de la articulación trapecio-metacarpiana y metacarpo-falángica del pulgar. Talla M</t>
  </si>
  <si>
    <t>MUÐE0052</t>
  </si>
  <si>
    <t>Muñequera corta para pequeñas lesiones traumáticas, tendinopatías y esguinces en la zona de la muñeca. Composición: 80% algodón. 10% poliamida. 10% látex. T-M unidad</t>
  </si>
  <si>
    <t>MUÐE0053</t>
  </si>
  <si>
    <t>Muñequera corta para pequeñas lesiones traumáticas, tendinopatías y esguinces en la zona de la muñeca. Composición: 80% algodón. 10% poliamida. 10% látex. T-P unidad</t>
  </si>
  <si>
    <t>MUÐE0047</t>
  </si>
  <si>
    <t>Muñequera de neopreno metacarpiana. Talla única. Neopreno de alta densidad que incrementa la temperatura local 2-3 ºC. Longitud extra y doble sistema de ajuste graduable. Válido para ambas manos.</t>
  </si>
  <si>
    <t>MUÑE0115</t>
  </si>
  <si>
    <t>Muñequera elástica de pulgar abierta con férula. Muñequera con férula de pulgar extraíble y moldeable, de tejido elástico y cierre velcro. Con tejido de efecto masaje para mejorar la circulación sanguínea y tejido antibacteriano. Dcha T-2</t>
  </si>
  <si>
    <t>MUÑE0116</t>
  </si>
  <si>
    <t>Muñequera elástica de pulgar abierta con férula. Muñequera con férula de pulgar extraíble y moldeable, de tejido elástico y cierre velcro. Con tejido de efecto masaje para mejorar la circulación sanguínea y tejido antibacteriano. Dcha T-3</t>
  </si>
  <si>
    <t>MUÑE0117</t>
  </si>
  <si>
    <t>Muñequera elástica de pulgar abierta con férula. Muñequera con férula de pulgar extraíble y moldeable, de tejido elástico y cierre velcro. Con tejido de efecto masaje para mejorar la circulación sanguínea y tejido antibacteriano. Dcha T-4</t>
  </si>
  <si>
    <t>MUÑE0112</t>
  </si>
  <si>
    <t>Muñequera elástica de pulgar abierta con férula. Muñequera con férula de pulgar extraíble y moldeable, de tejido elástico y cierre velcro. Con tejido de efecto masaje para mejorar la circulación sanguínea y tejido antibacteriano. Izda T-2</t>
  </si>
  <si>
    <t>MUÑE0113</t>
  </si>
  <si>
    <t>Muñequera elástica de pulgar abierta con férula. Muñequera con férula de pulgar extraíble y moldeable, de tejido elástico y cierre velcro. Con tejido de efecto masaje para mejorar la circulación sanguínea y tejido antibacteriano. Izda T-3</t>
  </si>
  <si>
    <t>MUÑE0114</t>
  </si>
  <si>
    <t>Muñequera elástica de pulgar abierta con férula. Muñequera con férula de pulgar extraíble y moldeable, de tejido elástico y cierre velcro. Con tejido de efecto masaje para mejorar la circulación sanguínea y tejido antibacteriano. Izda T-4</t>
  </si>
  <si>
    <t>MUÑE0095</t>
  </si>
  <si>
    <t>Muñequera elástica abierta corta con férula palmar. De material elástico suave, ajustable con cierres de velcro. Pletina moldeable extraíble con apoyo semiesférico en la palma. Tejido con efecto masaje que mejora la circulación sanguínea y tejido antibacteriano. T-3 Dcha unidad</t>
  </si>
  <si>
    <t>MUÑE0096</t>
  </si>
  <si>
    <t>Muñequera elástica abierta corta con férula palmar. De material elástico suave, ajustable con cierres de velcro. Pletina moldeable extraíble con apoyo semiesférico en la palma. Tejido con efecto masaje que mejora la circulación sanguínea y tejido antibacteriano. T-3 Izda unidad</t>
  </si>
  <si>
    <t>MUÑE0097</t>
  </si>
  <si>
    <t>Muñequera elástica abierta corta con férula palmar. De material elástico suave, ajustable con cierres de velcro. Pletina moldeable extraíble con apoyo semiesférico en la palma. Tejido con efecto masaje que mejora la circulación sanguínea y tejido antibacteriano.  T-2 Dcha unidad</t>
  </si>
  <si>
    <t>MUÑE0098</t>
  </si>
  <si>
    <t>Muñequera elástica abierta corta con férula palmar. De material elástico suave, ajustable con cierres de velcro. Pletina moldeable extraíble con apoyo semiesférico en la palma. Tejido con efecto masaje que mejora la circulación sanguínea y tejido antibacteriano. T-2 Izda unidad</t>
  </si>
  <si>
    <t>MUÑE0099</t>
  </si>
  <si>
    <t>Muñequera elástica abierta corta con férula palmar. De material elástico suave, ajustable con cierres de velcro. Pletina moldeable extraíble con apoyo semiesférico en la palma. Tejido con efecto masaje que mejora la circulación sanguínea y tejido antibacteriano. T-1 Dcha unidad</t>
  </si>
  <si>
    <t>MUÑE0100</t>
  </si>
  <si>
    <t>Muñequera elástica abierta corta con férula palmar. De material elástico suave, ajustable con cierres de velcro. Pletina moldeable extraíble con apoyo semiesférico en la palma. Tejido con efecto masaje que mejora la circulación sanguínea y tejido antibacteriano. T-1 Izda unidad</t>
  </si>
  <si>
    <t>MUÑE0101</t>
  </si>
  <si>
    <t>Muñequera elástica abierta corta con férula palmar. De material elástico suave, ajustable con cierres de velcro. Pletina moldeable extraíble con apoyo semiesférico en la palma. Tejido con efecto masaje que mejora la circulación sanguínea y tejido antibacteriano. T-4 Dcha unidad</t>
  </si>
  <si>
    <t>MUÑE0102</t>
  </si>
  <si>
    <t>Muñequera elástica abierta corta con férula palmar. De material elástico suave, ajustable con cierres de velcro. Pletina moldeable extraíble con apoyo semiesférico en la palma. Tejido con efecto masaje que mejora la circulación sanguínea y tejido antibacteriano. T-4 Izda unidad</t>
  </si>
  <si>
    <t>MUÑE0086</t>
  </si>
  <si>
    <t>Muñequera elástica de pulgar abierta con férula. Muñequera con férula de pulgar extraíble y moldeable, de tejido elástico y cierre velcro. Con tejido de efecto masaje para mejorar la circulación sanguínea y tejido antibacteriano.  T-1 Izda unidad</t>
  </si>
  <si>
    <t>MUÑE0087</t>
  </si>
  <si>
    <t>Muñequera elástica de pulgar abierta con férula. Muñequera con férula de pulgar extraíble y moldeable, de tejido elástico y cierre velcro. Con tejido de efecto masaje para mejorar la circulación sanguínea y tejido antibacteriano. Dcha unidad  T-1</t>
  </si>
  <si>
    <t>MUÐE0049</t>
  </si>
  <si>
    <t>Muñequera metacarpiana. Ortesis para la fijación de la muñeca. Composición: 80% algodón. 10% poliamida. 10% látex. T-G unidad</t>
  </si>
  <si>
    <t>MUÐE0050</t>
  </si>
  <si>
    <t>Muñequera metacarpiana. Ortesis para la fijación de la muñeca. Composición: 80% algodón. 10% poliamida. 10% látex. T-M unidad</t>
  </si>
  <si>
    <t>MUÐE0051</t>
  </si>
  <si>
    <t>Muñequera metacarpiana. Ortesis para la fijación de la muñeca. Composición: 80% algodón. 10% poliamida. 10% látex.  T-P unidad</t>
  </si>
  <si>
    <t>ORTO0019</t>
  </si>
  <si>
    <t>Muñequera que cubre la articulación trapecio metacarpiana, metacarpo falángica y la muñeca. Mantiene el dedo pulgar en posición antiálgica y en oposición a los otros dedos. Ajuste mediante velcro. Color negro. Talla única. Unidad</t>
  </si>
  <si>
    <t>ORTO0015</t>
  </si>
  <si>
    <t>Ortesis de inmovilización de muñeca y pulgar. Dos ballenas anatómicas radiotransparentes para una correcta sujeción del pulgar y la muñeca. Sistema de cincha doble. Tejido antibacteriano, transpirable y ligero. Colores: Beige, negro. Mano derecha T-2 Dcha unidad</t>
  </si>
  <si>
    <t>ORTO0016</t>
  </si>
  <si>
    <t>Ortesis de inmovilización de muñeca y pulgar. Dos ballenas anatómicas radiotransparentes para una correcta sujeción del pulgar y la muñeca. Sistema de cincha doble. Tejido antibacteriano, transpirable y ligero. Colores: Beige, negro. Mano derecha T-3 Dcha unidad</t>
  </si>
  <si>
    <t>ORTO0017</t>
  </si>
  <si>
    <t>Ortesis de inmovilización de muñeca y pulgar. Dos ballenas anatómicas radiotransparentes para una correcta sujeción del pulgar y la muñeca. Sistema de cincha doble. Tejido antibacteriano, transpirable y ligero. Colores: Beige, negro. Mano izquierda T-2 Izda unidad</t>
  </si>
  <si>
    <t>ORTO0018</t>
  </si>
  <si>
    <t>Ortesis de inmovilización de muñeca y pulgar. Dos ballenas anatómicas radiotransparentes para una correcta sujeción del pulgar y la muñeca. Sistema de cincha doble. Tejido antibacteriano, transpirable y ligero. Colores: Beige, negro. Mano izquierda. T-3  Izda unidad</t>
  </si>
  <si>
    <t>TOBI0056</t>
  </si>
  <si>
    <t>Ortesis para tobillo en estuche unitario. Composición: 80% Algodón. 10% Poliamida. 10% Látex.  T-G unidad</t>
  </si>
  <si>
    <t>TOBI0057</t>
  </si>
  <si>
    <t>Ortesis para tobillo en estuche unitario. Composición: 80% Algodón. 10% Poliamida. 10% Látex. T-M unidad</t>
  </si>
  <si>
    <t>TOBI0058</t>
  </si>
  <si>
    <t>Ortesis para tobillo en estuche unitario. Composición: 80% Algodón. 10% Poliamida. 10% Látex. T-P unidad</t>
  </si>
  <si>
    <t>ORTO0014</t>
  </si>
  <si>
    <t>Ortesis pasiva rígida para inmovilización de dedo, prefabricada. Fabricada en polipropileno (colores carne y transparente). La parte inferior abarca desde la parte distal del dedo hasta sobrepasar la articulación interfalángica distal y tiene forma de cazoleta para alojar la yema del dedo. Nº 7 unidad</t>
  </si>
  <si>
    <t>RODI0071</t>
  </si>
  <si>
    <t>Rodillera estabilizadora  con  flejes  metálicos  laterales  extraíbles  para  la  estabilización lateral. Descarga de la zona articular y hueco poplíteo. Con refuerzo flexible.  Talla XL.</t>
  </si>
  <si>
    <t>RODI0075</t>
  </si>
  <si>
    <t xml:space="preserve">Rodillera estabilizadora  con  flejes  metálicos  laterales  extraíbles  para  la  estabilización lateral. Descarga de la zona articular y hueco poplíteo. Con refuerzo flexible. T-S  </t>
  </si>
  <si>
    <t>RODI0076</t>
  </si>
  <si>
    <t>Rodillera estabilizadora  con  flejes  metálicos  laterales  extraíbles  para  la  estabilización lateral. Descarga de la zona articular y hueco poplíteo. Con refuerzo flexible. T-M</t>
  </si>
  <si>
    <t>RODI0077</t>
  </si>
  <si>
    <t>Rodillera estabilizadora  con  flejes  metálicos  laterales  extraíbles  para  la  estabilización lateral. Descarga de la zona articular y hueco poplíteo. Con refuerzo flexible. T-L</t>
  </si>
  <si>
    <t>RODI0070</t>
  </si>
  <si>
    <t>Rodillera rotuliana. Para sujetar la rodilla con una abertura rotuliana y banda intrapaletar. Flejes laterales para mayor seguridad y zonas especiales de descarga en la rótula y en el hueco tras la rodilla. T/M Beige 36 - 41 cm</t>
  </si>
  <si>
    <t>RODI0072</t>
  </si>
  <si>
    <t>Rodillera, indicada para traumatismos de rodilla, inflamaciones locales, artrosis. Composición 80% algodón / 10% poliamida /10% látex. T-G unidad</t>
  </si>
  <si>
    <t>RODI0073</t>
  </si>
  <si>
    <t>Rodillera, indicada para traumatismos de rodilla, inflamaciones locales, artrosis. Composición 80% algodón / 10% poliamida /10% látex.  T-M unidad</t>
  </si>
  <si>
    <t>RODI0074</t>
  </si>
  <si>
    <t>Rodillera, indicada para traumatismos de rodilla, inflamaciones locales, artrosis. Composición 80% algodón / 10% poliamida /10% látex. T-P unidad</t>
  </si>
  <si>
    <t>BAST0008</t>
  </si>
  <si>
    <t>Tapones para Muletas estándar. Caucho natural, Antideslizante. Unidad</t>
  </si>
  <si>
    <t>REHA0538</t>
  </si>
  <si>
    <t>Tira para dedos y pulgar lavables y de material transpirable. Ojales para facilitar la entrada adjuntando monofilamento o líneas elásticas. Ancho 2,2cm. Sin látex. 76 mm de longitud. Caja 10ui</t>
  </si>
  <si>
    <t>TOBI0048</t>
  </si>
  <si>
    <t xml:space="preserve">Tobillera elástica de compresión regulada, con cinta extraíble de estabilización lateral. Tejido fino compatible con el calzado. Cincha extraíble incluida.  T-L </t>
  </si>
  <si>
    <t>NP114</t>
  </si>
  <si>
    <t>TOBI0049</t>
  </si>
  <si>
    <t>Tobillera elástica de compresión regulada, con cinta extraíble de estabilización lateral. Tejido fino compatible con el calzado. Cincha extraíble incluida. T-M</t>
  </si>
  <si>
    <t>TOBI0050</t>
  </si>
  <si>
    <t>Tobillera elástica de compresión regulada, con cinta extraíble de estabilización lateral. Tejido fino compatible con el calzado. Cincha extraíble incluida. T-XL</t>
  </si>
  <si>
    <t>TOBI0059</t>
  </si>
  <si>
    <t>Tobillera neopreno estabilizadora T-S</t>
  </si>
  <si>
    <t>TOBI0053</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</si>
  <si>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T/EG</t>
  </si>
  <si>
    <t>TOBI0054</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</si>
  <si>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T/G</t>
  </si>
  <si>
    <t>TOBI0055</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</si>
  <si>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T/M</t>
  </si>
  <si>
    <t>ZAPA0008</t>
  </si>
  <si>
    <t>Zapato para escayolados sin puntera, fabricado con suela antideslizante e impermeable. Sistema de cierre mediante velcro. Válido tanto para el pie izquierdo como para el derecho.  T-L (42-43) unidad</t>
  </si>
  <si>
    <t>ZAPA0009</t>
  </si>
  <si>
    <t>Zapato para escayolados sin puntera, fabricado con suela antideslizante e impermeable. Sistema de cierre mediante velcro. Válido tanto para el pie izquierdo como para el derecho. T-M (39-41) unidad</t>
  </si>
  <si>
    <t>ZAPA0015</t>
  </si>
  <si>
    <t>Zapato para escayolados sin puntera, fabricado con suela antideslizante e impermeable. Sistema de cierre mediante velcro. Válido tanto para el pie izquierdo como para el derecho. T-S  unidad</t>
  </si>
  <si>
    <t>FERU0082</t>
  </si>
  <si>
    <t>Férula inmovilizadora de la articulación interfalángica distal. Férula distal Stack. Fabricadas en polietileno.   Nº 4 unidad</t>
  </si>
  <si>
    <t>TOTAL LOTE 4</t>
  </si>
  <si>
    <t xml:space="preserve">Kit complejo estéril, de un solo uso, compuesto por jeringas, tubos y depósitos colectores para obtener y concentrar por centrifugación fracciones de aspirados de Médula Ósea (Bone Marrow o BM).Sistema de concentración de médula ósea rico en células madre mesenquimales (MSCs) de médula ósea. Sistema agrupado para procedimientos quirúrgicos compuesto de cuatro bolsas independientes (bolsa colectora de grasa, bolsa de homogenización, bolsa de separación y bolsa de apósitos), contenidas en una bandeja, envuelta en una funda de tejido no tejido estéril. La bolsa colectora de grasa, la bolsa de homogenización y la bolsa de separación serán estériles mientras que las bolsas que contienen apósitos y gasas serán estériles individualmente. Reproducible, siempre con la misma cantidad de BMC y PRP (6 y 10 ml, respectivamente). Cerrado, estéril y de un solo uso. Recupera más del 90% de las MCSs de la médula ósea y concentra hasta 7 veces las MSCs. Aproximadamente 20 minutos desde la extracción hasta la aplicación. 6 ml de BMC / 10 ml de PRP. </t>
  </si>
  <si>
    <t xml:space="preserve">NOTA: ESTE ES EL IMPORTE QUE DEBERÁ CONSIGNAR EN EL ANEXO VII </t>
  </si>
  <si>
    <t>ANEXO OFERTA ECONÓMICA LOTE 1: SUMINISTRO DE PRODUCTOS SANITARIOS EN MATERIA DE PRESIÓN NEGATIVA</t>
  </si>
  <si>
    <t>ANEXO OFERTA ECONÓMICA LOTE 2: SUMINISTRO DE PRODUCTOS SANITARIOS EN MATERIA DE TERAPIA BIOLÓGICA</t>
  </si>
  <si>
    <t>ANEXO OFERTA ECONÓMICA LOTE 3: SUMINISTRO DE PRODUCTOS SANITARIOS EN MATERIAL DE REHABILITACIÓN</t>
  </si>
  <si>
    <t>ANEXO OFERTA ECONÓMICA LOTE 4: SUMINISTRO DE PRODUCTOS SANITARIOS EN MATERIAL PARA INMOVILIZACIONES</t>
  </si>
  <si>
    <t>Total OFERTADO SIN IVA</t>
  </si>
  <si>
    <t>PRECIO UNITARIO OFERTADO SIN IVA</t>
  </si>
  <si>
    <t>NOTA: ESTE ES EL IMPORTE QUE DEBERÁ CONSIGNAR EN EL APLICATIVO EN EL CONCEPTO MATERIALES AL 10 % IVA</t>
  </si>
  <si>
    <t>NOTA: ESTE ES EL IMPORTE QUE DEBERÁ CONSIGNAR EN EL APLICATIVO EN EL CONCEPTO MATERIALES AL 21 %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</si>
</sst>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7" x14ac:knownFonts="1">
    <font>
      <sz val="11"/>
      <color theme="1"/>
      <name val="Verdana"/>
      <family val="2"/>
    </font>
    <font>
      <sz val="11"/>
      <color theme="1"/>
      <name val="Arial"/>
      <family val="2"/>
    </font>
    <font>
      <b/>
      <sz val="11"/>
      <color rgb="FF000000"/>
      <name val="Ubuntu"/>
      <family val="2"/>
    </font>
    <font>
      <b/>
      <sz val="11"/>
      <color theme="1"/>
      <name val="Ubuntu"/>
      <family val="2"/>
    </font>
    <font>
      <sz val="11"/>
      <color theme="1"/>
      <name val="Ubuntu"/>
      <family val="2"/>
    </font>
    <font>
      <sz val="11"/>
      <color rgb="FF000000"/>
      <name val="Ubuntu"/>
      <family val="2"/>
    </font>
    <font>
      <b/>
      <sz val="11"/>
      <color theme="1"/>
      <name val="Verdana"/>
      <family val="2"/>
    </font>
  </fonts>
  <fills count="9">
    <fill>
      <patternFill patternType="none"/>
    </fill>
    <fill>
      <patternFill patternType="gray125"/>
    </fill>
    <fill>
      <patternFill patternType="solid">
        <fgColor rgb="FF92D050"/>
        <bgColor indexed="64"/>
      </patternFill>
    </fill>
    <fill>
      <patternFill patternType="solid">
        <fgColor rgb="FFA6A6A6"/>
        <bgColor indexed="64"/>
      </patternFill>
    </fill>
    <fill>
      <patternFill patternType="solid">
        <fgColor rgb="FFAEAAAA"/>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0.249977111117893"/>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88">
    <xf numFmtId="0" fontId="0" fillId="0" borderId="0" xfId="0"/>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4" fillId="0" borderId="4" xfId="0" applyFont="1" applyBorder="1" applyAlignment="1">
      <alignment horizontal="left" vertical="center" wrapText="1"/>
    </xf>
    <xf numFmtId="0" fontId="5" fillId="0" borderId="5" xfId="0" applyFont="1" applyBorder="1" applyAlignment="1">
      <alignment horizontal="left" vertical="center" wrapText="1"/>
    </xf>
    <xf numFmtId="0" fontId="4" fillId="0" borderId="5" xfId="0" applyFont="1" applyBorder="1" applyAlignment="1">
      <alignment horizontal="left" vertical="center" wrapText="1"/>
    </xf>
    <xf numFmtId="9" fontId="4" fillId="0" borderId="5" xfId="0" applyNumberFormat="1" applyFont="1" applyBorder="1" applyAlignment="1">
      <alignment horizontal="left"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9" fontId="4" fillId="0" borderId="5" xfId="0" applyNumberFormat="1" applyFont="1" applyBorder="1" applyAlignment="1">
      <alignment horizontal="justify" vertical="center" wrapText="1"/>
    </xf>
    <xf numFmtId="0" fontId="4" fillId="0" borderId="6" xfId="0" applyFont="1" applyBorder="1" applyAlignment="1">
      <alignment horizontal="justify" vertical="center" wrapText="1"/>
    </xf>
    <xf numFmtId="0" fontId="1" fillId="0" borderId="0" xfId="0" applyFont="1" applyAlignment="1">
      <alignment wrapText="1"/>
    </xf>
    <xf numFmtId="0" fontId="2" fillId="2" borderId="5" xfId="0" applyFont="1" applyFill="1" applyBorder="1" applyAlignment="1">
      <alignment horizontal="justify" vertical="center"/>
    </xf>
    <xf numFmtId="0" fontId="4" fillId="0" borderId="5" xfId="0" applyFont="1" applyBorder="1" applyAlignment="1">
      <alignment horizontal="justify" vertical="center"/>
    </xf>
    <xf numFmtId="0" fontId="1" fillId="0" borderId="0" xfId="0" applyFont="1" applyAlignment="1"/>
    <xf numFmtId="0" fontId="0" fillId="0" borderId="0" xfId="0" applyAlignment="1"/>
    <xf numFmtId="0" fontId="0" fillId="0" borderId="0" xfId="0" applyAlignment="1">
      <alignment wrapText="1"/>
    </xf>
    <xf numFmtId="44" fontId="2" fillId="2" borderId="5" xfId="0" applyNumberFormat="1" applyFont="1" applyFill="1" applyBorder="1" applyAlignment="1">
      <alignment horizontal="left" vertical="center" wrapText="1"/>
    </xf>
    <xf numFmtId="44" fontId="4" fillId="0" borderId="5" xfId="0" applyNumberFormat="1" applyFont="1" applyBorder="1" applyAlignment="1">
      <alignment horizontal="left" vertical="center" wrapText="1"/>
    </xf>
    <xf numFmtId="44" fontId="0" fillId="0" borderId="0" xfId="0" applyNumberFormat="1"/>
    <xf numFmtId="0" fontId="2" fillId="2"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0" fillId="0" borderId="0" xfId="0" applyAlignment="1">
      <alignment horizontal="center"/>
    </xf>
    <xf numFmtId="44" fontId="4" fillId="0" borderId="5" xfId="0" applyNumberFormat="1" applyFont="1" applyBorder="1" applyAlignment="1">
      <alignment horizontal="justify" vertical="center" wrapText="1"/>
    </xf>
    <xf numFmtId="9" fontId="4" fillId="0" borderId="5" xfId="0" applyNumberFormat="1" applyFont="1" applyBorder="1" applyAlignment="1">
      <alignment horizontal="center" vertical="center" wrapText="1"/>
    </xf>
    <xf numFmtId="44" fontId="0" fillId="0" borderId="0" xfId="0" applyNumberFormat="1" applyAlignment="1">
      <alignment horizontal="center"/>
    </xf>
    <xf numFmtId="0" fontId="2" fillId="4" borderId="1" xfId="0" applyFont="1" applyFill="1" applyBorder="1" applyAlignment="1">
      <alignment vertical="center" wrapText="1"/>
    </xf>
    <xf numFmtId="44" fontId="0" fillId="0" borderId="0" xfId="0" applyNumberFormat="1" applyAlignment="1">
      <alignment wrapText="1"/>
    </xf>
    <xf numFmtId="0" fontId="0" fillId="0" borderId="0" xfId="0" applyAlignment="1">
      <alignment horizontal="center" wrapText="1"/>
    </xf>
    <xf numFmtId="44" fontId="0" fillId="0" borderId="0" xfId="0" applyNumberFormat="1" applyAlignment="1">
      <alignment horizontal="center" wrapText="1"/>
    </xf>
    <xf numFmtId="0" fontId="2" fillId="2" borderId="4" xfId="0" applyFont="1" applyFill="1" applyBorder="1" applyAlignment="1">
      <alignment horizontal="center" vertical="center" wrapText="1"/>
    </xf>
    <xf numFmtId="0" fontId="4" fillId="0" borderId="4" xfId="0" applyFont="1" applyBorder="1" applyAlignment="1">
      <alignment horizontal="center" vertical="center" wrapText="1"/>
    </xf>
    <xf numFmtId="44" fontId="1" fillId="0" borderId="0" xfId="0" applyNumberFormat="1" applyFont="1" applyAlignment="1">
      <alignment wrapText="1"/>
    </xf>
    <xf numFmtId="0" fontId="2" fillId="2" borderId="11" xfId="0" applyFont="1" applyFill="1" applyBorder="1" applyAlignment="1">
      <alignment horizontal="justify" vertical="center" wrapText="1"/>
    </xf>
    <xf numFmtId="0" fontId="2" fillId="2" borderId="7" xfId="0" applyFont="1" applyFill="1" applyBorder="1" applyAlignment="1">
      <alignment horizontal="justify" vertical="center"/>
    </xf>
    <xf numFmtId="0" fontId="2" fillId="2" borderId="7" xfId="0" applyFont="1" applyFill="1" applyBorder="1" applyAlignment="1">
      <alignment horizontal="justify" vertical="center" wrapText="1"/>
    </xf>
    <xf numFmtId="0" fontId="2" fillId="2" borderId="7" xfId="0" applyFont="1" applyFill="1" applyBorder="1" applyAlignment="1">
      <alignment horizontal="center" vertical="center" wrapText="1"/>
    </xf>
    <xf numFmtId="44" fontId="2" fillId="2" borderId="7" xfId="0" applyNumberFormat="1" applyFont="1" applyFill="1" applyBorder="1" applyAlignment="1">
      <alignment horizontal="left" vertical="center" wrapText="1"/>
    </xf>
    <xf numFmtId="44" fontId="2" fillId="2" borderId="7" xfId="0" applyNumberFormat="1" applyFont="1" applyFill="1" applyBorder="1" applyAlignment="1">
      <alignment horizontal="justify" vertical="center" wrapText="1"/>
    </xf>
    <xf numFmtId="0" fontId="4" fillId="0" borderId="10" xfId="0" applyFont="1" applyBorder="1" applyAlignment="1">
      <alignment horizontal="justify" vertical="center" wrapText="1"/>
    </xf>
    <xf numFmtId="0" fontId="4" fillId="0" borderId="10" xfId="0" applyFont="1" applyBorder="1" applyAlignment="1">
      <alignment horizontal="justify" vertical="center"/>
    </xf>
    <xf numFmtId="0" fontId="4" fillId="0" borderId="10" xfId="0" applyFont="1" applyBorder="1" applyAlignment="1">
      <alignment horizontal="center" vertical="center" wrapText="1"/>
    </xf>
    <xf numFmtId="44" fontId="4" fillId="0" borderId="10" xfId="0" applyNumberFormat="1" applyFont="1" applyBorder="1" applyAlignment="1">
      <alignment horizontal="justify" vertical="center" wrapText="1"/>
    </xf>
    <xf numFmtId="9" fontId="4" fillId="0" borderId="10" xfId="0" applyNumberFormat="1" applyFont="1" applyBorder="1" applyAlignment="1">
      <alignment horizontal="center" vertical="center" wrapText="1"/>
    </xf>
    <xf numFmtId="0" fontId="4" fillId="0" borderId="10" xfId="0" applyFont="1" applyBorder="1" applyAlignment="1">
      <alignment vertical="center" wrapText="1"/>
    </xf>
    <xf numFmtId="44" fontId="4" fillId="0" borderId="10" xfId="0" applyNumberFormat="1" applyFont="1" applyBorder="1" applyAlignment="1">
      <alignment vertical="center" wrapText="1"/>
    </xf>
    <xf numFmtId="0" fontId="4" fillId="0" borderId="8" xfId="0" applyFont="1" applyBorder="1" applyAlignment="1">
      <alignment horizontal="justify" vertical="center" wrapText="1"/>
    </xf>
    <xf numFmtId="0" fontId="2" fillId="4" borderId="9" xfId="0" applyFont="1" applyFill="1" applyBorder="1" applyAlignment="1">
      <alignment vertical="center" wrapText="1"/>
    </xf>
    <xf numFmtId="0" fontId="2" fillId="4" borderId="12" xfId="0" applyFont="1" applyFill="1" applyBorder="1" applyAlignment="1">
      <alignment vertical="center" wrapText="1"/>
    </xf>
    <xf numFmtId="44" fontId="2" fillId="4" borderId="12" xfId="0" applyNumberFormat="1" applyFont="1" applyFill="1" applyBorder="1" applyAlignment="1">
      <alignment vertical="center" wrapText="1"/>
    </xf>
    <xf numFmtId="0" fontId="2" fillId="3" borderId="6" xfId="0" applyFont="1" applyFill="1" applyBorder="1" applyAlignment="1">
      <alignment vertical="center" wrapText="1"/>
    </xf>
    <xf numFmtId="0" fontId="4" fillId="0" borderId="11" xfId="0" applyFont="1" applyBorder="1" applyAlignment="1">
      <alignment horizontal="left" vertical="center" wrapText="1"/>
    </xf>
    <xf numFmtId="0" fontId="5" fillId="0" borderId="7" xfId="0" applyFont="1" applyBorder="1" applyAlignment="1">
      <alignment horizontal="left" vertical="center" wrapText="1"/>
    </xf>
    <xf numFmtId="0" fontId="4" fillId="0" borderId="7" xfId="0" applyFont="1" applyBorder="1" applyAlignment="1">
      <alignment horizontal="left" vertical="center" wrapText="1"/>
    </xf>
    <xf numFmtId="44" fontId="4" fillId="0" borderId="7" xfId="0" applyNumberFormat="1" applyFont="1" applyBorder="1" applyAlignment="1">
      <alignment horizontal="left" vertical="center" wrapText="1"/>
    </xf>
    <xf numFmtId="9" fontId="4" fillId="0" borderId="7" xfId="0" applyNumberFormat="1" applyFont="1" applyBorder="1" applyAlignment="1">
      <alignment horizontal="left" vertical="center" wrapText="1"/>
    </xf>
    <xf numFmtId="0" fontId="2" fillId="3" borderId="10" xfId="0" applyFont="1" applyFill="1" applyBorder="1" applyAlignment="1">
      <alignment vertical="center" wrapText="1"/>
    </xf>
    <xf numFmtId="44" fontId="2" fillId="6" borderId="10" xfId="0" applyNumberFormat="1" applyFont="1" applyFill="1" applyBorder="1" applyAlignment="1">
      <alignment vertical="center" wrapText="1"/>
    </xf>
    <xf numFmtId="44" fontId="2" fillId="3" borderId="10" xfId="0" applyNumberFormat="1" applyFont="1" applyFill="1" applyBorder="1" applyAlignment="1">
      <alignment vertical="center" wrapText="1"/>
    </xf>
    <xf numFmtId="44" fontId="4" fillId="7" borderId="5" xfId="0" applyNumberFormat="1" applyFont="1" applyFill="1" applyBorder="1" applyAlignment="1">
      <alignment horizontal="center" vertical="center" wrapText="1"/>
    </xf>
    <xf numFmtId="44" fontId="4" fillId="7" borderId="5" xfId="0" applyNumberFormat="1" applyFont="1" applyFill="1" applyBorder="1" applyAlignment="1">
      <alignment horizontal="justify" vertical="center" wrapText="1"/>
    </xf>
    <xf numFmtId="0" fontId="4" fillId="0" borderId="7" xfId="0" applyFont="1" applyBorder="1" applyAlignment="1">
      <alignment horizontal="justify" vertical="center"/>
    </xf>
    <xf numFmtId="0" fontId="4" fillId="0" borderId="7" xfId="0" applyFont="1" applyBorder="1" applyAlignment="1">
      <alignment horizontal="justify" vertical="center" wrapText="1"/>
    </xf>
    <xf numFmtId="44" fontId="4" fillId="0" borderId="7" xfId="0" applyNumberFormat="1" applyFont="1" applyBorder="1" applyAlignment="1">
      <alignment horizontal="justify" vertical="center" wrapText="1"/>
    </xf>
    <xf numFmtId="9" fontId="4" fillId="0" borderId="7" xfId="0" applyNumberFormat="1" applyFont="1" applyBorder="1" applyAlignment="1">
      <alignment horizontal="justify" vertical="center" wrapText="1"/>
    </xf>
    <xf numFmtId="44" fontId="4" fillId="7" borderId="7" xfId="0" applyNumberFormat="1" applyFont="1" applyFill="1" applyBorder="1" applyAlignment="1">
      <alignment horizontal="justify" vertical="center" wrapText="1"/>
    </xf>
    <xf numFmtId="0" fontId="2" fillId="4" borderId="10" xfId="0" applyFont="1" applyFill="1" applyBorder="1" applyAlignment="1">
      <alignment vertical="center"/>
    </xf>
    <xf numFmtId="0" fontId="2" fillId="4" borderId="10" xfId="0" applyFont="1" applyFill="1" applyBorder="1" applyAlignment="1">
      <alignment vertical="center" wrapText="1"/>
    </xf>
    <xf numFmtId="44" fontId="2" fillId="8" borderId="10" xfId="0" applyNumberFormat="1" applyFont="1" applyFill="1" applyBorder="1" applyAlignment="1">
      <alignment vertical="center" wrapText="1"/>
    </xf>
    <xf numFmtId="44" fontId="3" fillId="8" borderId="10" xfId="0" applyNumberFormat="1" applyFont="1" applyFill="1" applyBorder="1" applyAlignment="1">
      <alignment horizontal="justify" vertical="center" wrapText="1"/>
    </xf>
    <xf numFmtId="44" fontId="4" fillId="0" borderId="5" xfId="0" applyNumberFormat="1" applyFont="1" applyBorder="1" applyAlignment="1" applyProtection="1">
      <alignment horizontal="left" vertical="center" wrapText="1"/>
      <protection locked="0"/>
    </xf>
    <xf numFmtId="44" fontId="4" fillId="0" borderId="7" xfId="0" applyNumberFormat="1" applyFont="1" applyBorder="1" applyAlignment="1" applyProtection="1">
      <alignment horizontal="left" vertical="center" wrapText="1"/>
      <protection locked="0"/>
    </xf>
    <xf numFmtId="0" fontId="0" fillId="5" borderId="0" xfId="0" applyFill="1"/>
    <xf numFmtId="44" fontId="4" fillId="0" borderId="10" xfId="0" applyNumberFormat="1" applyFont="1" applyFill="1" applyBorder="1" applyAlignment="1">
      <alignment horizontal="center" vertical="center" wrapText="1"/>
    </xf>
    <xf numFmtId="44" fontId="4" fillId="0" borderId="10" xfId="0" applyNumberFormat="1" applyFont="1" applyFill="1" applyBorder="1" applyAlignment="1">
      <alignment horizontal="justify" vertical="center" wrapText="1"/>
    </xf>
    <xf numFmtId="0" fontId="6" fillId="5" borderId="0" xfId="0" applyFont="1" applyFill="1"/>
    <xf numFmtId="44" fontId="4" fillId="0" borderId="10" xfId="0" applyNumberFormat="1" applyFont="1" applyFill="1" applyBorder="1" applyAlignment="1" applyProtection="1">
      <alignment horizontal="center" vertical="center" wrapText="1"/>
      <protection locked="0"/>
    </xf>
    <xf numFmtId="44" fontId="4" fillId="7" borderId="5" xfId="0" applyNumberFormat="1" applyFont="1" applyFill="1" applyBorder="1" applyAlignment="1" applyProtection="1">
      <alignment horizontal="justify" vertical="center" wrapText="1"/>
      <protection locked="0"/>
    </xf>
    <xf numFmtId="44" fontId="4" fillId="7" borderId="7" xfId="0" applyNumberFormat="1" applyFont="1" applyFill="1" applyBorder="1" applyAlignment="1" applyProtection="1">
      <alignment horizontal="justify" vertical="center" wrapText="1"/>
      <protection locked="0"/>
    </xf>
    <xf numFmtId="0" fontId="6" fillId="5" borderId="0" xfId="0" applyFont="1" applyFill="1" applyAlignment="1">
      <alignment wrapText="1"/>
    </xf>
    <xf numFmtId="0" fontId="1" fillId="0" borderId="5" xfId="0" applyFont="1" applyBorder="1" applyAlignment="1">
      <alignment vertical="center" wrapText="1"/>
    </xf>
    <xf numFmtId="0" fontId="4" fillId="0" borderId="0"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F4B22-5295-4BED-A968-ECC61FE85DAF}">
  <dimension ref="A1:P25"/>
  <sheetViews>
    <sheetView zoomScale="85" zoomScaleNormal="85" workbookViewId="0">
      <selection activeCell="H6" sqref="H6"/>
    </sheetView>
  </sheetViews>
  <sheetFormatPr baseColWidth="10" defaultRowHeight="14.25" x14ac:dyDescent="0.2"/>
  <cols>
    <col min="2" max="2" width="45.69921875" style="18" customWidth="1"/>
    <col min="3" max="3" width="8.69921875" bestFit="1" customWidth="1"/>
    <col min="4" max="4" width="13.3984375" bestFit="1" customWidth="1"/>
    <col min="5" max="5" width="13.3984375" style="21" bestFit="1" customWidth="1"/>
    <col min="6" max="6" width="6.59765625" customWidth="1"/>
    <col min="7" max="7" width="9.5" style="21" customWidth="1"/>
    <col min="8" max="8" width="15.8984375" style="21" customWidth="1"/>
    <col min="9" max="9" width="10.5" style="21" customWidth="1"/>
    <col min="10" max="10" width="10.69921875" style="21" hidden="1" customWidth="1"/>
    <col min="12" max="12" width="35" customWidth="1"/>
  </cols>
  <sheetData>
    <row r="1" spans="1:16" ht="15" thickBot="1" x14ac:dyDescent="0.25"/>
    <row r="2" spans="1:16" ht="15" customHeight="1" thickBot="1" x14ac:dyDescent="0.25">
      <c r="A2" s="84" t="s">
        <v>21</v>
      </c>
      <c r="B2" s="85"/>
      <c r="C2" s="85"/>
      <c r="D2" s="85"/>
      <c r="E2" s="85"/>
      <c r="F2" s="85"/>
      <c r="G2" s="85"/>
      <c r="H2" s="85"/>
      <c r="I2" s="85"/>
      <c r="J2" s="86"/>
    </row>
    <row r="3" spans="1:16" ht="45.75" thickBot="1" x14ac:dyDescent="0.25">
      <c r="A3" s="1" t="s">
        <v>0</v>
      </c>
      <c r="B3" s="2" t="s">
        <v>1</v>
      </c>
      <c r="C3" s="2" t="s">
        <v>2</v>
      </c>
      <c r="D3" s="2" t="s">
        <v>3</v>
      </c>
      <c r="E3" s="19" t="s">
        <v>4</v>
      </c>
      <c r="F3" s="2" t="s">
        <v>5</v>
      </c>
      <c r="G3" s="19" t="s">
        <v>6</v>
      </c>
      <c r="H3" s="19" t="s">
        <v>435</v>
      </c>
      <c r="I3" s="19" t="s">
        <v>434</v>
      </c>
      <c r="J3" s="19" t="s">
        <v>7</v>
      </c>
    </row>
    <row r="4" spans="1:16" ht="57.75" customHeight="1" thickBot="1" x14ac:dyDescent="0.25">
      <c r="A4" s="3" t="s">
        <v>10</v>
      </c>
      <c r="B4" s="4" t="s">
        <v>11</v>
      </c>
      <c r="C4" s="4">
        <v>66802005</v>
      </c>
      <c r="D4" s="5">
        <v>28</v>
      </c>
      <c r="E4" s="20">
        <v>148.75</v>
      </c>
      <c r="F4" s="6">
        <v>0.1</v>
      </c>
      <c r="G4" s="20">
        <f t="shared" ref="G4:G9" si="0">E4+(E4*F4)</f>
        <v>163.625</v>
      </c>
      <c r="H4" s="72"/>
      <c r="I4" s="20">
        <f t="shared" ref="I4:I9" si="1">D4*H4</f>
        <v>0</v>
      </c>
      <c r="J4" s="20">
        <v>1293.68</v>
      </c>
      <c r="M4" s="87" t="s">
        <v>430</v>
      </c>
      <c r="N4" s="87"/>
      <c r="O4" s="87"/>
    </row>
    <row r="5" spans="1:16" ht="100.5" thickBot="1" x14ac:dyDescent="0.25">
      <c r="A5" s="3" t="s">
        <v>12</v>
      </c>
      <c r="B5" s="4" t="s">
        <v>13</v>
      </c>
      <c r="C5" s="4">
        <v>66802006</v>
      </c>
      <c r="D5" s="5">
        <v>5</v>
      </c>
      <c r="E5" s="20">
        <v>148.75</v>
      </c>
      <c r="F5" s="6">
        <v>0.1</v>
      </c>
      <c r="G5" s="20">
        <f t="shared" si="0"/>
        <v>163.625</v>
      </c>
      <c r="H5" s="72"/>
      <c r="I5" s="20">
        <f t="shared" si="1"/>
        <v>0</v>
      </c>
      <c r="J5" s="20">
        <v>4581.5600000000004</v>
      </c>
    </row>
    <row r="6" spans="1:16" ht="100.5" thickBot="1" x14ac:dyDescent="0.25">
      <c r="A6" s="3" t="s">
        <v>14</v>
      </c>
      <c r="B6" s="4" t="s">
        <v>15</v>
      </c>
      <c r="C6" s="4">
        <v>66802001</v>
      </c>
      <c r="D6" s="5">
        <v>2</v>
      </c>
      <c r="E6" s="20">
        <v>200.4</v>
      </c>
      <c r="F6" s="6">
        <v>0.1</v>
      </c>
      <c r="G6" s="20">
        <f t="shared" si="0"/>
        <v>220.44</v>
      </c>
      <c r="H6" s="72"/>
      <c r="I6" s="20">
        <f t="shared" si="1"/>
        <v>0</v>
      </c>
      <c r="J6" s="20">
        <v>818.14</v>
      </c>
    </row>
    <row r="7" spans="1:16" ht="72" thickBot="1" x14ac:dyDescent="0.25">
      <c r="A7" s="3" t="s">
        <v>16</v>
      </c>
      <c r="B7" s="4" t="s">
        <v>17</v>
      </c>
      <c r="C7" s="4">
        <v>66800795</v>
      </c>
      <c r="D7" s="5">
        <v>25</v>
      </c>
      <c r="E7" s="20">
        <v>81.61</v>
      </c>
      <c r="F7" s="6">
        <v>0.1</v>
      </c>
      <c r="G7" s="20">
        <f t="shared" si="0"/>
        <v>89.771000000000001</v>
      </c>
      <c r="H7" s="72"/>
      <c r="I7" s="20">
        <f>D7*H7</f>
        <v>0</v>
      </c>
      <c r="J7" s="20">
        <v>440.88</v>
      </c>
      <c r="K7" s="21">
        <f>SUM(I4:I7)</f>
        <v>0</v>
      </c>
      <c r="L7" s="81" t="s">
        <v>436</v>
      </c>
    </row>
    <row r="8" spans="1:16" ht="43.5" thickBot="1" x14ac:dyDescent="0.25">
      <c r="A8" s="3" t="s">
        <v>8</v>
      </c>
      <c r="B8" s="4" t="s">
        <v>9</v>
      </c>
      <c r="C8" s="4">
        <v>66801273</v>
      </c>
      <c r="D8" s="5">
        <v>15</v>
      </c>
      <c r="E8" s="20">
        <v>71.28</v>
      </c>
      <c r="F8" s="6">
        <v>0.21</v>
      </c>
      <c r="G8" s="20">
        <f t="shared" si="0"/>
        <v>86.248800000000003</v>
      </c>
      <c r="H8" s="72"/>
      <c r="I8" s="20">
        <f t="shared" si="1"/>
        <v>0</v>
      </c>
      <c r="J8" s="20">
        <v>2244.19</v>
      </c>
    </row>
    <row r="9" spans="1:16" ht="57.75" thickBot="1" x14ac:dyDescent="0.25">
      <c r="A9" s="53" t="s">
        <v>18</v>
      </c>
      <c r="B9" s="54" t="s">
        <v>19</v>
      </c>
      <c r="C9" s="54">
        <v>66801274</v>
      </c>
      <c r="D9" s="55">
        <v>6</v>
      </c>
      <c r="E9" s="56">
        <v>82.64</v>
      </c>
      <c r="F9" s="57">
        <v>0.21</v>
      </c>
      <c r="G9" s="56">
        <f t="shared" si="0"/>
        <v>99.994399999999999</v>
      </c>
      <c r="H9" s="73"/>
      <c r="I9" s="20">
        <f t="shared" si="1"/>
        <v>0</v>
      </c>
      <c r="J9" s="20">
        <v>599.97</v>
      </c>
      <c r="K9" s="21">
        <f>SUM(I8:I9)</f>
        <v>0</v>
      </c>
      <c r="L9" s="81" t="s">
        <v>437</v>
      </c>
    </row>
    <row r="10" spans="1:16" ht="30.75" thickBot="1" x14ac:dyDescent="0.25">
      <c r="A10" s="58" t="s">
        <v>20</v>
      </c>
      <c r="B10" s="58"/>
      <c r="C10" s="58"/>
      <c r="D10" s="58"/>
      <c r="E10" s="58"/>
      <c r="F10" s="58"/>
      <c r="G10" s="59"/>
      <c r="H10" s="58"/>
      <c r="I10" s="60">
        <f>SUM(I4:I9)</f>
        <v>0</v>
      </c>
      <c r="J10" s="52">
        <v>9978.42</v>
      </c>
      <c r="K10" s="77" t="s">
        <v>429</v>
      </c>
      <c r="L10" s="77"/>
      <c r="M10" s="77"/>
      <c r="N10" s="77"/>
      <c r="O10" s="77"/>
      <c r="P10" s="74"/>
    </row>
    <row r="12" spans="1:16" x14ac:dyDescent="0.2">
      <c r="A12" s="21"/>
      <c r="B12" s="21"/>
      <c r="C12" s="21"/>
      <c r="D12" s="21"/>
      <c r="F12" s="21"/>
      <c r="G12"/>
      <c r="H12"/>
      <c r="I12"/>
      <c r="J12"/>
    </row>
    <row r="13" spans="1:16" x14ac:dyDescent="0.2">
      <c r="A13" s="21"/>
      <c r="B13" s="21"/>
      <c r="C13" s="21"/>
      <c r="D13" s="21"/>
      <c r="F13" s="21"/>
      <c r="G13"/>
      <c r="H13"/>
      <c r="I13"/>
      <c r="J13"/>
    </row>
    <row r="14" spans="1:16" x14ac:dyDescent="0.2">
      <c r="A14" s="21"/>
      <c r="B14" s="21"/>
      <c r="C14" s="21"/>
      <c r="D14" s="21"/>
      <c r="F14" s="21"/>
      <c r="G14"/>
      <c r="H14"/>
      <c r="I14"/>
      <c r="J14"/>
    </row>
    <row r="15" spans="1:16" x14ac:dyDescent="0.2">
      <c r="A15" s="21"/>
      <c r="B15" s="21"/>
      <c r="C15" s="21"/>
      <c r="D15" s="21"/>
      <c r="F15" s="21"/>
      <c r="G15"/>
      <c r="H15"/>
      <c r="I15"/>
      <c r="J15"/>
    </row>
    <row r="16" spans="1:16" x14ac:dyDescent="0.2">
      <c r="A16" s="21"/>
      <c r="B16" s="21"/>
      <c r="C16" s="21"/>
      <c r="D16" s="21"/>
      <c r="F16" s="21"/>
      <c r="G16"/>
      <c r="H16"/>
      <c r="I16"/>
      <c r="J16"/>
    </row>
    <row r="17" spans="1:10" x14ac:dyDescent="0.2">
      <c r="A17" s="21"/>
      <c r="B17" s="21"/>
      <c r="C17" s="21"/>
      <c r="D17" s="21"/>
      <c r="F17" s="21"/>
      <c r="G17"/>
      <c r="H17"/>
      <c r="I17"/>
      <c r="J17"/>
    </row>
    <row r="18" spans="1:10" x14ac:dyDescent="0.2">
      <c r="A18" s="21"/>
      <c r="B18" s="21"/>
      <c r="C18" s="21"/>
      <c r="D18" s="21"/>
      <c r="F18" s="21"/>
      <c r="G18"/>
      <c r="H18"/>
      <c r="I18"/>
      <c r="J18"/>
    </row>
    <row r="19" spans="1:10" x14ac:dyDescent="0.2">
      <c r="A19" s="21"/>
      <c r="B19" s="21"/>
      <c r="C19" s="21"/>
      <c r="D19" s="21"/>
      <c r="F19" s="21"/>
      <c r="G19"/>
      <c r="H19"/>
      <c r="I19"/>
      <c r="J19"/>
    </row>
    <row r="20" spans="1:10" x14ac:dyDescent="0.2">
      <c r="A20" s="21"/>
      <c r="B20" s="21"/>
      <c r="C20" s="21"/>
      <c r="D20" s="21"/>
      <c r="F20" s="21"/>
      <c r="G20"/>
      <c r="H20"/>
      <c r="I20"/>
      <c r="J20"/>
    </row>
    <row r="21" spans="1:10" x14ac:dyDescent="0.2">
      <c r="A21" s="21"/>
      <c r="B21" s="21"/>
      <c r="C21" s="21"/>
      <c r="D21" s="21"/>
      <c r="F21" s="21"/>
      <c r="G21"/>
      <c r="H21"/>
      <c r="I21"/>
      <c r="J21"/>
    </row>
    <row r="22" spans="1:10" x14ac:dyDescent="0.2">
      <c r="A22" s="21"/>
      <c r="B22" s="21"/>
      <c r="C22" s="21"/>
      <c r="D22" s="21"/>
      <c r="F22" s="21"/>
      <c r="G22"/>
      <c r="H22"/>
      <c r="I22"/>
      <c r="J22"/>
    </row>
    <row r="23" spans="1:10" x14ac:dyDescent="0.2">
      <c r="A23" s="21"/>
      <c r="B23" s="21"/>
      <c r="C23" s="21"/>
      <c r="D23" s="21"/>
      <c r="F23" s="21"/>
      <c r="G23"/>
      <c r="H23"/>
      <c r="I23"/>
      <c r="J23"/>
    </row>
    <row r="24" spans="1:10" x14ac:dyDescent="0.2">
      <c r="A24" s="21"/>
      <c r="B24" s="21"/>
      <c r="C24" s="21"/>
      <c r="D24" s="21"/>
      <c r="F24" s="21"/>
      <c r="G24"/>
      <c r="H24"/>
      <c r="I24"/>
      <c r="J24"/>
    </row>
    <row r="25" spans="1:10" x14ac:dyDescent="0.2">
      <c r="A25" s="21"/>
      <c r="B25" s="21"/>
      <c r="C25" s="21"/>
      <c r="D25" s="21"/>
      <c r="F25" s="21"/>
      <c r="G25"/>
      <c r="H25"/>
      <c r="I25"/>
      <c r="J25"/>
    </row>
  </sheetData>
  <sheetProtection algorithmName="SHA-512" hashValue="37XYFWp2MU1urulQfwO8eYjWyuHJ6hZXoijf4PDvVVL4ov1lb+1VOsezjbiD/6UeZ5e3mBPmns0oWrn1dwmxEQ==" saltValue="Buaubq5h72C8qgCMaUYzOA==" spinCount="100000" sheet="1" objects="1" scenarios="1" selectLockedCells="1"/>
  <autoFilter ref="A3:I9" xr:uid="{F4EF4B22-5295-4BED-A968-ECC61FE85DAF}">
    <sortState xmlns:xlrd2="http://schemas.microsoft.com/office/spreadsheetml/2017/richdata2" ref="A4:I10">
      <sortCondition ref="F3:F9"/>
    </sortState>
  </autoFilter>
  <mergeCells count="2">
    <mergeCell ref="A2:J2"/>
    <mergeCell ref="M4:O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33C94-EE50-4CBD-A4FF-66F0EC8C2596}">
  <dimension ref="A1:O28"/>
  <sheetViews>
    <sheetView zoomScale="80" zoomScaleNormal="80" workbookViewId="0">
      <selection activeCell="H2" sqref="H2:I2"/>
    </sheetView>
  </sheetViews>
  <sheetFormatPr baseColWidth="10" defaultRowHeight="14.25" x14ac:dyDescent="0.2"/>
  <cols>
    <col min="2" max="2" width="51.59765625" style="17" customWidth="1"/>
    <col min="3" max="3" width="9.09765625" bestFit="1" customWidth="1"/>
    <col min="4" max="4" width="8.69921875" style="24" customWidth="1"/>
    <col min="5" max="5" width="7.69921875" style="21" customWidth="1"/>
    <col min="6" max="6" width="6.69921875" style="24" customWidth="1"/>
    <col min="7" max="7" width="8.296875" style="27" customWidth="1"/>
    <col min="8" max="8" width="17.19921875" customWidth="1"/>
    <col min="9" max="9" width="11.5" customWidth="1"/>
  </cols>
  <sheetData>
    <row r="1" spans="1:15" ht="15.75" thickBot="1" x14ac:dyDescent="0.25">
      <c r="A1" s="84" t="s">
        <v>22</v>
      </c>
      <c r="B1" s="85"/>
      <c r="C1" s="85"/>
      <c r="D1" s="85"/>
      <c r="E1" s="85"/>
      <c r="F1" s="85"/>
      <c r="G1" s="85"/>
      <c r="H1" s="85"/>
      <c r="I1" s="85"/>
    </row>
    <row r="2" spans="1:15" ht="90.75" customHeight="1" thickBot="1" x14ac:dyDescent="0.25">
      <c r="A2" s="35" t="s">
        <v>0</v>
      </c>
      <c r="B2" s="36" t="s">
        <v>1</v>
      </c>
      <c r="C2" s="37" t="s">
        <v>2</v>
      </c>
      <c r="D2" s="38" t="s">
        <v>3</v>
      </c>
      <c r="E2" s="39" t="s">
        <v>23</v>
      </c>
      <c r="F2" s="38" t="s">
        <v>5</v>
      </c>
      <c r="G2" s="40" t="s">
        <v>6</v>
      </c>
      <c r="H2" s="19" t="s">
        <v>435</v>
      </c>
      <c r="I2" s="19" t="s">
        <v>434</v>
      </c>
    </row>
    <row r="3" spans="1:15" ht="42.75" customHeight="1" x14ac:dyDescent="0.2">
      <c r="A3" s="48" t="s">
        <v>24</v>
      </c>
      <c r="B3" s="42" t="s">
        <v>25</v>
      </c>
      <c r="C3" s="41" t="s">
        <v>26</v>
      </c>
      <c r="D3" s="43">
        <v>60</v>
      </c>
      <c r="E3" s="44">
        <v>46.49</v>
      </c>
      <c r="F3" s="45">
        <v>0.1</v>
      </c>
      <c r="G3" s="75">
        <f>E3+(E3*F3)</f>
        <v>51.139000000000003</v>
      </c>
      <c r="H3" s="78"/>
      <c r="I3" s="76">
        <f>D3*H3</f>
        <v>0</v>
      </c>
      <c r="L3" s="87" t="s">
        <v>431</v>
      </c>
      <c r="M3" s="87"/>
      <c r="N3" s="87"/>
      <c r="O3" s="87"/>
    </row>
    <row r="4" spans="1:15" ht="227.25" customHeight="1" x14ac:dyDescent="0.2">
      <c r="A4" s="48" t="s">
        <v>27</v>
      </c>
      <c r="B4" s="42" t="s">
        <v>428</v>
      </c>
      <c r="C4" s="46" t="s">
        <v>28</v>
      </c>
      <c r="D4" s="43">
        <v>3</v>
      </c>
      <c r="E4" s="47">
        <v>661.12</v>
      </c>
      <c r="F4" s="45">
        <v>0.1</v>
      </c>
      <c r="G4" s="75">
        <f t="shared" ref="G4:G8" si="0">E4+(E4*F4)</f>
        <v>727.23199999999997</v>
      </c>
      <c r="H4" s="78"/>
      <c r="I4" s="76">
        <f t="shared" ref="I4:I8" si="1">D4*H4</f>
        <v>0</v>
      </c>
    </row>
    <row r="5" spans="1:15" ht="117" customHeight="1" x14ac:dyDescent="0.2">
      <c r="A5" s="48" t="s">
        <v>29</v>
      </c>
      <c r="B5" s="42" t="s">
        <v>30</v>
      </c>
      <c r="C5" s="41">
        <v>12000112</v>
      </c>
      <c r="D5" s="43">
        <v>1</v>
      </c>
      <c r="E5" s="44">
        <v>826.4</v>
      </c>
      <c r="F5" s="45">
        <v>0.1</v>
      </c>
      <c r="G5" s="75">
        <f t="shared" si="0"/>
        <v>909.04</v>
      </c>
      <c r="H5" s="78"/>
      <c r="I5" s="76">
        <f t="shared" si="1"/>
        <v>0</v>
      </c>
    </row>
    <row r="6" spans="1:15" ht="28.5" x14ac:dyDescent="0.2">
      <c r="A6" s="48" t="s">
        <v>31</v>
      </c>
      <c r="B6" s="42" t="s">
        <v>32</v>
      </c>
      <c r="C6" s="41"/>
      <c r="D6" s="43">
        <v>23</v>
      </c>
      <c r="E6" s="44">
        <v>309.89999999999998</v>
      </c>
      <c r="F6" s="45">
        <v>0.1</v>
      </c>
      <c r="G6" s="75">
        <f t="shared" si="0"/>
        <v>340.89</v>
      </c>
      <c r="H6" s="78"/>
      <c r="I6" s="76">
        <f t="shared" si="1"/>
        <v>0</v>
      </c>
    </row>
    <row r="7" spans="1:15" ht="104.25" customHeight="1" x14ac:dyDescent="0.2">
      <c r="A7" s="48" t="s">
        <v>33</v>
      </c>
      <c r="B7" s="42" t="s">
        <v>34</v>
      </c>
      <c r="C7" s="41" t="s">
        <v>35</v>
      </c>
      <c r="D7" s="43">
        <v>203</v>
      </c>
      <c r="E7" s="44">
        <v>76.44</v>
      </c>
      <c r="F7" s="45">
        <v>0.1</v>
      </c>
      <c r="G7" s="75">
        <f t="shared" si="0"/>
        <v>84.084000000000003</v>
      </c>
      <c r="H7" s="78"/>
      <c r="I7" s="76">
        <f t="shared" si="1"/>
        <v>0</v>
      </c>
    </row>
    <row r="8" spans="1:15" ht="155.25" customHeight="1" x14ac:dyDescent="0.2">
      <c r="A8" s="48" t="s">
        <v>36</v>
      </c>
      <c r="B8" s="42" t="s">
        <v>37</v>
      </c>
      <c r="C8" s="41" t="s">
        <v>38</v>
      </c>
      <c r="D8" s="43">
        <v>16</v>
      </c>
      <c r="E8" s="44">
        <v>82.64</v>
      </c>
      <c r="F8" s="45">
        <v>0.1</v>
      </c>
      <c r="G8" s="75">
        <f t="shared" si="0"/>
        <v>90.903999999999996</v>
      </c>
      <c r="H8" s="78"/>
      <c r="I8" s="76">
        <f t="shared" si="1"/>
        <v>0</v>
      </c>
    </row>
    <row r="9" spans="1:15" ht="30.75" thickBot="1" x14ac:dyDescent="0.25">
      <c r="A9" s="49" t="s">
        <v>39</v>
      </c>
      <c r="B9" s="50"/>
      <c r="C9" s="50"/>
      <c r="D9" s="50"/>
      <c r="E9" s="50"/>
      <c r="F9" s="50"/>
      <c r="G9" s="51"/>
      <c r="H9" s="51"/>
      <c r="I9" s="51">
        <f>SUM(I3:I8)</f>
        <v>0</v>
      </c>
      <c r="J9" s="77" t="s">
        <v>429</v>
      </c>
      <c r="K9" s="77"/>
      <c r="L9" s="77"/>
      <c r="M9" s="77"/>
      <c r="N9" s="77"/>
      <c r="O9" s="74"/>
    </row>
    <row r="10" spans="1:15" x14ac:dyDescent="0.2">
      <c r="B10" s="21"/>
      <c r="D10" s="21"/>
      <c r="E10"/>
      <c r="F10"/>
      <c r="G10"/>
    </row>
    <row r="11" spans="1:15" x14ac:dyDescent="0.2">
      <c r="B11" s="21"/>
      <c r="D11" s="21"/>
      <c r="E11"/>
      <c r="F11"/>
      <c r="G11"/>
    </row>
    <row r="12" spans="1:15" x14ac:dyDescent="0.2">
      <c r="B12" s="21"/>
      <c r="D12" s="21"/>
      <c r="E12"/>
      <c r="F12"/>
      <c r="G12"/>
    </row>
    <row r="13" spans="1:15" x14ac:dyDescent="0.2">
      <c r="B13" s="21"/>
      <c r="D13" s="21"/>
      <c r="E13"/>
      <c r="F13"/>
      <c r="G13"/>
    </row>
    <row r="14" spans="1:15" x14ac:dyDescent="0.2">
      <c r="B14" s="21"/>
      <c r="D14" s="21"/>
      <c r="E14"/>
      <c r="F14"/>
      <c r="G14"/>
    </row>
    <row r="15" spans="1:15" x14ac:dyDescent="0.2">
      <c r="B15" s="21"/>
      <c r="D15"/>
      <c r="E15"/>
      <c r="F15"/>
      <c r="G15"/>
    </row>
    <row r="16" spans="1:15" x14ac:dyDescent="0.2">
      <c r="B16" s="21"/>
      <c r="D16"/>
      <c r="E16"/>
      <c r="F16"/>
      <c r="G16"/>
    </row>
    <row r="17" spans="2:7" x14ac:dyDescent="0.2">
      <c r="B17" s="21"/>
      <c r="D17"/>
      <c r="E17"/>
      <c r="F17"/>
      <c r="G17"/>
    </row>
    <row r="18" spans="2:7" x14ac:dyDescent="0.2">
      <c r="C18" s="21"/>
      <c r="D18"/>
      <c r="F18"/>
      <c r="G18"/>
    </row>
    <row r="19" spans="2:7" x14ac:dyDescent="0.2">
      <c r="C19" s="21"/>
      <c r="D19"/>
      <c r="F19"/>
      <c r="G19"/>
    </row>
    <row r="20" spans="2:7" x14ac:dyDescent="0.2">
      <c r="C20" s="21"/>
      <c r="D20"/>
      <c r="F20"/>
      <c r="G20"/>
    </row>
    <row r="21" spans="2:7" x14ac:dyDescent="0.2">
      <c r="C21" s="21"/>
      <c r="D21"/>
      <c r="F21"/>
      <c r="G21"/>
    </row>
    <row r="22" spans="2:7" x14ac:dyDescent="0.2">
      <c r="C22" s="21"/>
      <c r="D22"/>
      <c r="F22"/>
      <c r="G22"/>
    </row>
    <row r="23" spans="2:7" x14ac:dyDescent="0.2">
      <c r="C23" s="21"/>
      <c r="D23"/>
      <c r="F23"/>
      <c r="G23"/>
    </row>
    <row r="24" spans="2:7" x14ac:dyDescent="0.2">
      <c r="C24" s="21"/>
      <c r="D24"/>
      <c r="F24"/>
      <c r="G24"/>
    </row>
    <row r="25" spans="2:7" x14ac:dyDescent="0.2">
      <c r="C25" s="21"/>
      <c r="D25"/>
      <c r="F25"/>
      <c r="G25"/>
    </row>
    <row r="26" spans="2:7" x14ac:dyDescent="0.2">
      <c r="C26" s="21"/>
      <c r="D26"/>
      <c r="F26"/>
      <c r="G26"/>
    </row>
    <row r="27" spans="2:7" x14ac:dyDescent="0.2">
      <c r="C27" s="21"/>
      <c r="D27"/>
      <c r="F27"/>
      <c r="G27"/>
    </row>
    <row r="28" spans="2:7" x14ac:dyDescent="0.2">
      <c r="C28" s="21"/>
      <c r="D28"/>
      <c r="F28"/>
      <c r="G28"/>
    </row>
  </sheetData>
  <sheetProtection algorithmName="SHA-512" hashValue="ej2d6fezeN8QZguubj13iEBB73QmK+Z1fxKPRqsa7mNCIxxsJvF1pKA5zOw6JpS8VmFlC8P//vRVetQvJC5QgQ==" saltValue="Wzq25onnu2ULtOVqxzFPwg==" spinCount="100000" sheet="1" objects="1" scenarios="1" selectLockedCells="1"/>
  <autoFilter ref="A2:I9" xr:uid="{F0333C94-EE50-4CBD-A4FF-66F0EC8C2596}"/>
  <mergeCells count="2">
    <mergeCell ref="A1:I1"/>
    <mergeCell ref="L3:O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84833-FBFD-45FC-AAEB-89845434FD42}">
  <dimension ref="A1:O82"/>
  <sheetViews>
    <sheetView zoomScale="80" zoomScaleNormal="80" workbookViewId="0">
      <selection activeCell="H64" sqref="H64"/>
    </sheetView>
  </sheetViews>
  <sheetFormatPr baseColWidth="10" defaultColWidth="11.19921875" defaultRowHeight="14.25" x14ac:dyDescent="0.2"/>
  <cols>
    <col min="1" max="1" width="10.69921875" style="30" customWidth="1"/>
    <col min="2" max="2" width="44.69921875" style="18" customWidth="1"/>
    <col min="3" max="3" width="8.8984375" style="18" bestFit="1" customWidth="1"/>
    <col min="4" max="4" width="12.8984375" style="30" bestFit="1" customWidth="1"/>
    <col min="5" max="5" width="12.8984375" style="29" bestFit="1" customWidth="1"/>
    <col min="6" max="6" width="6.09765625" style="30" customWidth="1"/>
    <col min="7" max="7" width="10.5" style="31" bestFit="1" customWidth="1"/>
    <col min="8" max="8" width="19" style="29" customWidth="1"/>
    <col min="9" max="9" width="11.69921875" style="29" bestFit="1" customWidth="1"/>
    <col min="10" max="16384" width="11.19921875" style="18"/>
  </cols>
  <sheetData>
    <row r="1" spans="1:15" ht="15.75" thickBot="1" x14ac:dyDescent="0.25">
      <c r="A1" s="84" t="s">
        <v>40</v>
      </c>
      <c r="B1" s="85"/>
      <c r="C1" s="85"/>
      <c r="D1" s="85"/>
      <c r="E1" s="85"/>
      <c r="F1" s="85"/>
      <c r="G1" s="85"/>
      <c r="H1" s="85"/>
      <c r="I1" s="85"/>
    </row>
    <row r="2" spans="1:15" ht="45" customHeight="1" thickBot="1" x14ac:dyDescent="0.25">
      <c r="A2" s="32" t="s">
        <v>0</v>
      </c>
      <c r="B2" s="2" t="s">
        <v>1</v>
      </c>
      <c r="C2" s="2" t="s">
        <v>2</v>
      </c>
      <c r="D2" s="22" t="s">
        <v>41</v>
      </c>
      <c r="E2" s="19" t="s">
        <v>23</v>
      </c>
      <c r="F2" s="22" t="s">
        <v>5</v>
      </c>
      <c r="G2" s="19" t="s">
        <v>6</v>
      </c>
      <c r="H2" s="19" t="s">
        <v>435</v>
      </c>
      <c r="I2" s="19" t="s">
        <v>434</v>
      </c>
    </row>
    <row r="3" spans="1:15" ht="15" thickBot="1" x14ac:dyDescent="0.25">
      <c r="A3" s="33" t="s">
        <v>42</v>
      </c>
      <c r="B3" s="10" t="s">
        <v>43</v>
      </c>
      <c r="C3" s="10"/>
      <c r="D3" s="23">
        <v>1</v>
      </c>
      <c r="E3" s="25">
        <v>17.34</v>
      </c>
      <c r="F3" s="26">
        <v>0.21</v>
      </c>
      <c r="G3" s="61">
        <f>E3+(E3*F3)</f>
        <v>20.981400000000001</v>
      </c>
      <c r="H3" s="79"/>
      <c r="I3" s="62">
        <f>D3*H3</f>
        <v>0</v>
      </c>
      <c r="J3" s="29"/>
    </row>
    <row r="4" spans="1:15" ht="15" customHeight="1" thickBot="1" x14ac:dyDescent="0.25">
      <c r="A4" s="33" t="s">
        <v>44</v>
      </c>
      <c r="B4" s="10" t="s">
        <v>45</v>
      </c>
      <c r="C4" s="10"/>
      <c r="D4" s="23">
        <v>1</v>
      </c>
      <c r="E4" s="25">
        <v>19.579999999999998</v>
      </c>
      <c r="F4" s="26">
        <v>0.21</v>
      </c>
      <c r="G4" s="61">
        <f t="shared" ref="G4:G67" si="0">E4+(E4*F4)</f>
        <v>23.691799999999997</v>
      </c>
      <c r="H4" s="79"/>
      <c r="I4" s="62">
        <f t="shared" ref="I4:I67" si="1">D4*H4</f>
        <v>0</v>
      </c>
      <c r="L4" s="87" t="s">
        <v>432</v>
      </c>
      <c r="M4" s="87"/>
      <c r="N4" s="87"/>
      <c r="O4" s="87"/>
    </row>
    <row r="5" spans="1:15" ht="15" thickBot="1" x14ac:dyDescent="0.25">
      <c r="A5" s="33" t="s">
        <v>46</v>
      </c>
      <c r="B5" s="10" t="s">
        <v>47</v>
      </c>
      <c r="C5" s="10"/>
      <c r="D5" s="23">
        <v>1</v>
      </c>
      <c r="E5" s="25">
        <v>8.4700000000000006</v>
      </c>
      <c r="F5" s="26">
        <v>0.21</v>
      </c>
      <c r="G5" s="61">
        <f t="shared" si="0"/>
        <v>10.248700000000001</v>
      </c>
      <c r="H5" s="79"/>
      <c r="I5" s="62">
        <f t="shared" si="1"/>
        <v>0</v>
      </c>
      <c r="L5" s="87"/>
      <c r="M5" s="87"/>
      <c r="N5" s="87"/>
      <c r="O5" s="87"/>
    </row>
    <row r="6" spans="1:15" ht="15" thickBot="1" x14ac:dyDescent="0.25">
      <c r="A6" s="33" t="s">
        <v>48</v>
      </c>
      <c r="B6" s="10" t="s">
        <v>49</v>
      </c>
      <c r="C6" s="10"/>
      <c r="D6" s="23">
        <v>1</v>
      </c>
      <c r="E6" s="25">
        <v>15.24</v>
      </c>
      <c r="F6" s="26">
        <v>0.21</v>
      </c>
      <c r="G6" s="61">
        <f t="shared" si="0"/>
        <v>18.4404</v>
      </c>
      <c r="H6" s="79"/>
      <c r="I6" s="62">
        <f t="shared" si="1"/>
        <v>0</v>
      </c>
      <c r="L6" s="87"/>
      <c r="M6" s="87"/>
      <c r="N6" s="87"/>
      <c r="O6" s="87"/>
    </row>
    <row r="7" spans="1:15" ht="15" thickBot="1" x14ac:dyDescent="0.25">
      <c r="A7" s="33" t="s">
        <v>50</v>
      </c>
      <c r="B7" s="10" t="s">
        <v>51</v>
      </c>
      <c r="C7" s="10"/>
      <c r="D7" s="23">
        <v>1</v>
      </c>
      <c r="E7" s="25">
        <v>15.24</v>
      </c>
      <c r="F7" s="26">
        <v>0.21</v>
      </c>
      <c r="G7" s="61">
        <f t="shared" si="0"/>
        <v>18.4404</v>
      </c>
      <c r="H7" s="79"/>
      <c r="I7" s="62">
        <f t="shared" si="1"/>
        <v>0</v>
      </c>
    </row>
    <row r="8" spans="1:15" ht="15" thickBot="1" x14ac:dyDescent="0.25">
      <c r="A8" s="33" t="s">
        <v>52</v>
      </c>
      <c r="B8" s="10" t="s">
        <v>53</v>
      </c>
      <c r="C8" s="10"/>
      <c r="D8" s="23">
        <v>1</v>
      </c>
      <c r="E8" s="25">
        <v>15.23</v>
      </c>
      <c r="F8" s="26">
        <v>0.21</v>
      </c>
      <c r="G8" s="61">
        <f t="shared" si="0"/>
        <v>18.4283</v>
      </c>
      <c r="H8" s="79"/>
      <c r="I8" s="62">
        <f t="shared" si="1"/>
        <v>0</v>
      </c>
    </row>
    <row r="9" spans="1:15" ht="15" thickBot="1" x14ac:dyDescent="0.25">
      <c r="A9" s="33" t="s">
        <v>54</v>
      </c>
      <c r="B9" s="10" t="s">
        <v>55</v>
      </c>
      <c r="C9" s="10"/>
      <c r="D9" s="23">
        <v>1</v>
      </c>
      <c r="E9" s="25">
        <v>15.23</v>
      </c>
      <c r="F9" s="26">
        <v>0.21</v>
      </c>
      <c r="G9" s="61">
        <f t="shared" si="0"/>
        <v>18.4283</v>
      </c>
      <c r="H9" s="79"/>
      <c r="I9" s="62">
        <f t="shared" si="1"/>
        <v>0</v>
      </c>
    </row>
    <row r="10" spans="1:15" ht="15" thickBot="1" x14ac:dyDescent="0.25">
      <c r="A10" s="33" t="s">
        <v>56</v>
      </c>
      <c r="B10" s="10" t="s">
        <v>57</v>
      </c>
      <c r="C10" s="10"/>
      <c r="D10" s="23">
        <v>1</v>
      </c>
      <c r="E10" s="25">
        <v>15.23</v>
      </c>
      <c r="F10" s="26">
        <v>0.21</v>
      </c>
      <c r="G10" s="61">
        <f t="shared" si="0"/>
        <v>18.4283</v>
      </c>
      <c r="H10" s="79"/>
      <c r="I10" s="62">
        <f t="shared" si="1"/>
        <v>0</v>
      </c>
    </row>
    <row r="11" spans="1:15" ht="15" thickBot="1" x14ac:dyDescent="0.25">
      <c r="A11" s="33" t="s">
        <v>58</v>
      </c>
      <c r="B11" s="10" t="s">
        <v>59</v>
      </c>
      <c r="C11" s="10" t="s">
        <v>60</v>
      </c>
      <c r="D11" s="23">
        <v>1</v>
      </c>
      <c r="E11" s="25">
        <v>17.2</v>
      </c>
      <c r="F11" s="26">
        <v>0.21</v>
      </c>
      <c r="G11" s="61">
        <f t="shared" si="0"/>
        <v>20.811999999999998</v>
      </c>
      <c r="H11" s="79"/>
      <c r="I11" s="62">
        <f t="shared" si="1"/>
        <v>0</v>
      </c>
    </row>
    <row r="12" spans="1:15" ht="15" thickBot="1" x14ac:dyDescent="0.25">
      <c r="A12" s="33" t="s">
        <v>61</v>
      </c>
      <c r="B12" s="10" t="s">
        <v>62</v>
      </c>
      <c r="C12" s="10"/>
      <c r="D12" s="23">
        <v>1</v>
      </c>
      <c r="E12" s="25">
        <v>21.01</v>
      </c>
      <c r="F12" s="26">
        <v>0.21</v>
      </c>
      <c r="G12" s="61">
        <f t="shared" si="0"/>
        <v>25.4221</v>
      </c>
      <c r="H12" s="79"/>
      <c r="I12" s="62">
        <f t="shared" si="1"/>
        <v>0</v>
      </c>
    </row>
    <row r="13" spans="1:15" ht="15" thickBot="1" x14ac:dyDescent="0.25">
      <c r="A13" s="33" t="s">
        <v>63</v>
      </c>
      <c r="B13" s="10" t="s">
        <v>64</v>
      </c>
      <c r="C13" s="10"/>
      <c r="D13" s="23">
        <v>5</v>
      </c>
      <c r="E13" s="25">
        <v>5.94</v>
      </c>
      <c r="F13" s="26">
        <v>0.21</v>
      </c>
      <c r="G13" s="61">
        <f t="shared" si="0"/>
        <v>7.1874000000000002</v>
      </c>
      <c r="H13" s="79"/>
      <c r="I13" s="62">
        <f t="shared" si="1"/>
        <v>0</v>
      </c>
    </row>
    <row r="14" spans="1:15" ht="15" thickBot="1" x14ac:dyDescent="0.25">
      <c r="A14" s="33" t="s">
        <v>65</v>
      </c>
      <c r="B14" s="10" t="s">
        <v>66</v>
      </c>
      <c r="C14" s="10"/>
      <c r="D14" s="23">
        <v>1</v>
      </c>
      <c r="E14" s="25">
        <v>56.4</v>
      </c>
      <c r="F14" s="26">
        <v>0.21</v>
      </c>
      <c r="G14" s="61">
        <f t="shared" si="0"/>
        <v>68.244</v>
      </c>
      <c r="H14" s="79"/>
      <c r="I14" s="62">
        <f t="shared" si="1"/>
        <v>0</v>
      </c>
    </row>
    <row r="15" spans="1:15" ht="15" thickBot="1" x14ac:dyDescent="0.25">
      <c r="A15" s="33" t="s">
        <v>67</v>
      </c>
      <c r="B15" s="10" t="s">
        <v>68</v>
      </c>
      <c r="C15" s="10"/>
      <c r="D15" s="23">
        <v>2</v>
      </c>
      <c r="E15" s="25">
        <v>22.56</v>
      </c>
      <c r="F15" s="26">
        <v>0.21</v>
      </c>
      <c r="G15" s="61">
        <f t="shared" si="0"/>
        <v>27.297599999999999</v>
      </c>
      <c r="H15" s="79"/>
      <c r="I15" s="62">
        <f t="shared" si="1"/>
        <v>0</v>
      </c>
    </row>
    <row r="16" spans="1:15" ht="15" thickBot="1" x14ac:dyDescent="0.25">
      <c r="A16" s="33" t="s">
        <v>69</v>
      </c>
      <c r="B16" s="10" t="s">
        <v>70</v>
      </c>
      <c r="C16" s="10" t="s">
        <v>71</v>
      </c>
      <c r="D16" s="23">
        <v>1</v>
      </c>
      <c r="E16" s="25">
        <v>42</v>
      </c>
      <c r="F16" s="26">
        <v>0.21</v>
      </c>
      <c r="G16" s="61">
        <f t="shared" si="0"/>
        <v>50.82</v>
      </c>
      <c r="H16" s="79"/>
      <c r="I16" s="62">
        <f t="shared" si="1"/>
        <v>0</v>
      </c>
    </row>
    <row r="17" spans="1:9" ht="15" thickBot="1" x14ac:dyDescent="0.25">
      <c r="A17" s="33" t="s">
        <v>72</v>
      </c>
      <c r="B17" s="10" t="s">
        <v>73</v>
      </c>
      <c r="C17" s="10"/>
      <c r="D17" s="23">
        <v>3</v>
      </c>
      <c r="E17" s="25">
        <v>22.56</v>
      </c>
      <c r="F17" s="26">
        <v>0.21</v>
      </c>
      <c r="G17" s="61">
        <f t="shared" si="0"/>
        <v>27.297599999999999</v>
      </c>
      <c r="H17" s="79"/>
      <c r="I17" s="62">
        <f t="shared" si="1"/>
        <v>0</v>
      </c>
    </row>
    <row r="18" spans="1:9" ht="15" thickBot="1" x14ac:dyDescent="0.25">
      <c r="A18" s="33" t="s">
        <v>74</v>
      </c>
      <c r="B18" s="10" t="s">
        <v>75</v>
      </c>
      <c r="C18" s="10"/>
      <c r="D18" s="23">
        <v>1</v>
      </c>
      <c r="E18" s="25">
        <v>5.17</v>
      </c>
      <c r="F18" s="26">
        <v>0.21</v>
      </c>
      <c r="G18" s="61">
        <f t="shared" si="0"/>
        <v>6.2557</v>
      </c>
      <c r="H18" s="79"/>
      <c r="I18" s="62">
        <f t="shared" si="1"/>
        <v>0</v>
      </c>
    </row>
    <row r="19" spans="1:9" ht="69" customHeight="1" thickBot="1" x14ac:dyDescent="0.25">
      <c r="A19" s="33" t="s">
        <v>76</v>
      </c>
      <c r="B19" s="10" t="s">
        <v>77</v>
      </c>
      <c r="C19" s="10" t="s">
        <v>78</v>
      </c>
      <c r="D19" s="23">
        <v>1</v>
      </c>
      <c r="E19" s="25">
        <v>22.16</v>
      </c>
      <c r="F19" s="26">
        <v>0.21</v>
      </c>
      <c r="G19" s="61">
        <f t="shared" si="0"/>
        <v>26.813600000000001</v>
      </c>
      <c r="H19" s="79"/>
      <c r="I19" s="62">
        <f t="shared" si="1"/>
        <v>0</v>
      </c>
    </row>
    <row r="20" spans="1:9" ht="15" thickBot="1" x14ac:dyDescent="0.25">
      <c r="A20" s="33" t="s">
        <v>79</v>
      </c>
      <c r="B20" s="10" t="s">
        <v>80</v>
      </c>
      <c r="C20" s="10"/>
      <c r="D20" s="23">
        <v>95</v>
      </c>
      <c r="E20" s="25">
        <v>1.83</v>
      </c>
      <c r="F20" s="26">
        <v>0.21</v>
      </c>
      <c r="G20" s="61">
        <f t="shared" si="0"/>
        <v>2.2143000000000002</v>
      </c>
      <c r="H20" s="79"/>
      <c r="I20" s="62">
        <f t="shared" si="1"/>
        <v>0</v>
      </c>
    </row>
    <row r="21" spans="1:9" ht="15" thickBot="1" x14ac:dyDescent="0.25">
      <c r="A21" s="33" t="s">
        <v>81</v>
      </c>
      <c r="B21" s="10" t="s">
        <v>82</v>
      </c>
      <c r="C21" s="10"/>
      <c r="D21" s="23">
        <v>1</v>
      </c>
      <c r="E21" s="25">
        <v>15.19</v>
      </c>
      <c r="F21" s="26">
        <v>0.21</v>
      </c>
      <c r="G21" s="61">
        <f t="shared" si="0"/>
        <v>18.379899999999999</v>
      </c>
      <c r="H21" s="79"/>
      <c r="I21" s="62">
        <f t="shared" si="1"/>
        <v>0</v>
      </c>
    </row>
    <row r="22" spans="1:9" ht="15" thickBot="1" x14ac:dyDescent="0.25">
      <c r="A22" s="33" t="s">
        <v>83</v>
      </c>
      <c r="B22" s="10" t="s">
        <v>84</v>
      </c>
      <c r="C22" s="10" t="s">
        <v>85</v>
      </c>
      <c r="D22" s="23">
        <v>1</v>
      </c>
      <c r="E22" s="25">
        <v>15.8</v>
      </c>
      <c r="F22" s="26">
        <v>0.21</v>
      </c>
      <c r="G22" s="61">
        <f t="shared" si="0"/>
        <v>19.118000000000002</v>
      </c>
      <c r="H22" s="79"/>
      <c r="I22" s="62">
        <f t="shared" si="1"/>
        <v>0</v>
      </c>
    </row>
    <row r="23" spans="1:9" ht="15" thickBot="1" x14ac:dyDescent="0.25">
      <c r="A23" s="33" t="s">
        <v>86</v>
      </c>
      <c r="B23" s="10" t="s">
        <v>87</v>
      </c>
      <c r="C23" s="10"/>
      <c r="D23" s="23">
        <v>1</v>
      </c>
      <c r="E23" s="25">
        <v>22.72</v>
      </c>
      <c r="F23" s="26">
        <v>0.21</v>
      </c>
      <c r="G23" s="61">
        <f t="shared" si="0"/>
        <v>27.491199999999999</v>
      </c>
      <c r="H23" s="79"/>
      <c r="I23" s="62">
        <f t="shared" si="1"/>
        <v>0</v>
      </c>
    </row>
    <row r="24" spans="1:9" ht="29.25" thickBot="1" x14ac:dyDescent="0.25">
      <c r="A24" s="33" t="s">
        <v>88</v>
      </c>
      <c r="B24" s="10" t="s">
        <v>89</v>
      </c>
      <c r="C24" s="10"/>
      <c r="D24" s="23">
        <v>6</v>
      </c>
      <c r="E24" s="25">
        <v>20.059999999999999</v>
      </c>
      <c r="F24" s="26">
        <v>0.1</v>
      </c>
      <c r="G24" s="61">
        <f t="shared" si="0"/>
        <v>22.065999999999999</v>
      </c>
      <c r="H24" s="79"/>
      <c r="I24" s="62">
        <f t="shared" si="1"/>
        <v>0</v>
      </c>
    </row>
    <row r="25" spans="1:9" ht="15" thickBot="1" x14ac:dyDescent="0.25">
      <c r="A25" s="33" t="s">
        <v>90</v>
      </c>
      <c r="B25" s="10" t="s">
        <v>91</v>
      </c>
      <c r="C25" s="10"/>
      <c r="D25" s="23">
        <v>2</v>
      </c>
      <c r="E25" s="25">
        <v>22.52</v>
      </c>
      <c r="F25" s="26">
        <v>0.21</v>
      </c>
      <c r="G25" s="61">
        <f t="shared" si="0"/>
        <v>27.249199999999998</v>
      </c>
      <c r="H25" s="79"/>
      <c r="I25" s="62">
        <f t="shared" si="1"/>
        <v>0</v>
      </c>
    </row>
    <row r="26" spans="1:9" ht="15" thickBot="1" x14ac:dyDescent="0.25">
      <c r="A26" s="33" t="s">
        <v>92</v>
      </c>
      <c r="B26" s="10" t="s">
        <v>93</v>
      </c>
      <c r="C26" s="10"/>
      <c r="D26" s="23">
        <v>2</v>
      </c>
      <c r="E26" s="25">
        <v>30.68</v>
      </c>
      <c r="F26" s="26">
        <v>0.21</v>
      </c>
      <c r="G26" s="61">
        <f t="shared" si="0"/>
        <v>37.122799999999998</v>
      </c>
      <c r="H26" s="79"/>
      <c r="I26" s="62">
        <f t="shared" si="1"/>
        <v>0</v>
      </c>
    </row>
    <row r="27" spans="1:9" ht="15" thickBot="1" x14ac:dyDescent="0.25">
      <c r="A27" s="33" t="s">
        <v>94</v>
      </c>
      <c r="B27" s="10" t="s">
        <v>95</v>
      </c>
      <c r="C27" s="10"/>
      <c r="D27" s="23">
        <v>2</v>
      </c>
      <c r="E27" s="25">
        <v>54.75</v>
      </c>
      <c r="F27" s="26">
        <v>0.21</v>
      </c>
      <c r="G27" s="61">
        <f t="shared" si="0"/>
        <v>66.247500000000002</v>
      </c>
      <c r="H27" s="79"/>
      <c r="I27" s="62">
        <f t="shared" si="1"/>
        <v>0</v>
      </c>
    </row>
    <row r="28" spans="1:9" ht="15" thickBot="1" x14ac:dyDescent="0.25">
      <c r="A28" s="33" t="s">
        <v>96</v>
      </c>
      <c r="B28" s="10" t="s">
        <v>97</v>
      </c>
      <c r="C28" s="10" t="s">
        <v>98</v>
      </c>
      <c r="D28" s="23">
        <v>3</v>
      </c>
      <c r="E28" s="25">
        <v>32.9</v>
      </c>
      <c r="F28" s="26">
        <v>0.21</v>
      </c>
      <c r="G28" s="61">
        <f t="shared" si="0"/>
        <v>39.808999999999997</v>
      </c>
      <c r="H28" s="79"/>
      <c r="I28" s="62">
        <f t="shared" si="1"/>
        <v>0</v>
      </c>
    </row>
    <row r="29" spans="1:9" ht="15" thickBot="1" x14ac:dyDescent="0.25">
      <c r="A29" s="33" t="s">
        <v>99</v>
      </c>
      <c r="B29" s="10" t="s">
        <v>100</v>
      </c>
      <c r="C29" s="10"/>
      <c r="D29" s="23">
        <v>1</v>
      </c>
      <c r="E29" s="25">
        <v>20.55</v>
      </c>
      <c r="F29" s="26">
        <v>0.21</v>
      </c>
      <c r="G29" s="61">
        <f t="shared" si="0"/>
        <v>24.865500000000001</v>
      </c>
      <c r="H29" s="79"/>
      <c r="I29" s="62">
        <f t="shared" si="1"/>
        <v>0</v>
      </c>
    </row>
    <row r="30" spans="1:9" ht="15" thickBot="1" x14ac:dyDescent="0.25">
      <c r="A30" s="33" t="s">
        <v>101</v>
      </c>
      <c r="B30" s="10" t="s">
        <v>102</v>
      </c>
      <c r="C30" s="10"/>
      <c r="D30" s="23">
        <v>2</v>
      </c>
      <c r="E30" s="25">
        <v>33.99</v>
      </c>
      <c r="F30" s="26">
        <v>0.21</v>
      </c>
      <c r="G30" s="61">
        <f t="shared" si="0"/>
        <v>41.127900000000004</v>
      </c>
      <c r="H30" s="79"/>
      <c r="I30" s="62">
        <f t="shared" si="1"/>
        <v>0</v>
      </c>
    </row>
    <row r="31" spans="1:9" ht="15" thickBot="1" x14ac:dyDescent="0.25">
      <c r="A31" s="33" t="s">
        <v>103</v>
      </c>
      <c r="B31" s="10" t="s">
        <v>104</v>
      </c>
      <c r="C31" s="10"/>
      <c r="D31" s="23">
        <v>2</v>
      </c>
      <c r="E31" s="25">
        <v>14.2</v>
      </c>
      <c r="F31" s="26">
        <v>0.21</v>
      </c>
      <c r="G31" s="61">
        <f t="shared" si="0"/>
        <v>17.181999999999999</v>
      </c>
      <c r="H31" s="79"/>
      <c r="I31" s="62">
        <f t="shared" si="1"/>
        <v>0</v>
      </c>
    </row>
    <row r="32" spans="1:9" ht="15" thickBot="1" x14ac:dyDescent="0.25">
      <c r="A32" s="33" t="s">
        <v>105</v>
      </c>
      <c r="B32" s="10" t="s">
        <v>106</v>
      </c>
      <c r="C32" s="10"/>
      <c r="D32" s="23">
        <v>2</v>
      </c>
      <c r="E32" s="25">
        <v>22.73</v>
      </c>
      <c r="F32" s="26">
        <v>0.21</v>
      </c>
      <c r="G32" s="61">
        <f t="shared" si="0"/>
        <v>27.503299999999999</v>
      </c>
      <c r="H32" s="79"/>
      <c r="I32" s="62">
        <f t="shared" si="1"/>
        <v>0</v>
      </c>
    </row>
    <row r="33" spans="1:9" ht="15" thickBot="1" x14ac:dyDescent="0.25">
      <c r="A33" s="33" t="s">
        <v>107</v>
      </c>
      <c r="B33" s="10" t="s">
        <v>108</v>
      </c>
      <c r="C33" s="10"/>
      <c r="D33" s="23">
        <v>1</v>
      </c>
      <c r="E33" s="25">
        <v>154.94999999999999</v>
      </c>
      <c r="F33" s="26">
        <v>0.21</v>
      </c>
      <c r="G33" s="61">
        <f t="shared" si="0"/>
        <v>187.48949999999999</v>
      </c>
      <c r="H33" s="79"/>
      <c r="I33" s="62">
        <f t="shared" si="1"/>
        <v>0</v>
      </c>
    </row>
    <row r="34" spans="1:9" ht="15" thickBot="1" x14ac:dyDescent="0.25">
      <c r="A34" s="33" t="s">
        <v>109</v>
      </c>
      <c r="B34" s="10" t="s">
        <v>110</v>
      </c>
      <c r="C34" s="10"/>
      <c r="D34" s="23">
        <v>1</v>
      </c>
      <c r="E34" s="25">
        <v>10.75</v>
      </c>
      <c r="F34" s="26">
        <v>0.21</v>
      </c>
      <c r="G34" s="61">
        <f t="shared" si="0"/>
        <v>13.0075</v>
      </c>
      <c r="H34" s="79"/>
      <c r="I34" s="62">
        <f t="shared" si="1"/>
        <v>0</v>
      </c>
    </row>
    <row r="35" spans="1:9" ht="57.75" thickBot="1" x14ac:dyDescent="0.25">
      <c r="A35" s="33" t="s">
        <v>111</v>
      </c>
      <c r="B35" s="10" t="s">
        <v>112</v>
      </c>
      <c r="C35" s="10" t="s">
        <v>113</v>
      </c>
      <c r="D35" s="23">
        <v>1</v>
      </c>
      <c r="E35" s="25">
        <v>23.19</v>
      </c>
      <c r="F35" s="26">
        <v>0.21</v>
      </c>
      <c r="G35" s="61">
        <f t="shared" si="0"/>
        <v>28.059900000000003</v>
      </c>
      <c r="H35" s="79"/>
      <c r="I35" s="62">
        <f t="shared" si="1"/>
        <v>0</v>
      </c>
    </row>
    <row r="36" spans="1:9" ht="15" thickBot="1" x14ac:dyDescent="0.25">
      <c r="A36" s="33" t="s">
        <v>114</v>
      </c>
      <c r="B36" s="10" t="s">
        <v>115</v>
      </c>
      <c r="C36" s="10"/>
      <c r="D36" s="23">
        <v>2</v>
      </c>
      <c r="E36" s="25">
        <v>35.85</v>
      </c>
      <c r="F36" s="26">
        <v>0.21</v>
      </c>
      <c r="G36" s="61">
        <f t="shared" si="0"/>
        <v>43.378500000000003</v>
      </c>
      <c r="H36" s="79"/>
      <c r="I36" s="62">
        <f t="shared" si="1"/>
        <v>0</v>
      </c>
    </row>
    <row r="37" spans="1:9" ht="15" thickBot="1" x14ac:dyDescent="0.25">
      <c r="A37" s="33" t="s">
        <v>116</v>
      </c>
      <c r="B37" s="10" t="s">
        <v>117</v>
      </c>
      <c r="C37" s="10"/>
      <c r="D37" s="23">
        <v>1</v>
      </c>
      <c r="E37" s="25">
        <v>20.7</v>
      </c>
      <c r="F37" s="26">
        <v>0.21</v>
      </c>
      <c r="G37" s="61">
        <f t="shared" si="0"/>
        <v>25.046999999999997</v>
      </c>
      <c r="H37" s="79"/>
      <c r="I37" s="62">
        <f t="shared" si="1"/>
        <v>0</v>
      </c>
    </row>
    <row r="38" spans="1:9" ht="15" thickBot="1" x14ac:dyDescent="0.25">
      <c r="A38" s="33" t="s">
        <v>118</v>
      </c>
      <c r="B38" s="10" t="s">
        <v>119</v>
      </c>
      <c r="C38" s="10"/>
      <c r="D38" s="23">
        <v>2</v>
      </c>
      <c r="E38" s="25">
        <v>8.7200000000000006</v>
      </c>
      <c r="F38" s="26">
        <v>0.21</v>
      </c>
      <c r="G38" s="61">
        <f t="shared" si="0"/>
        <v>10.551200000000001</v>
      </c>
      <c r="H38" s="79"/>
      <c r="I38" s="62">
        <f t="shared" si="1"/>
        <v>0</v>
      </c>
    </row>
    <row r="39" spans="1:9" ht="15" thickBot="1" x14ac:dyDescent="0.25">
      <c r="A39" s="33" t="s">
        <v>120</v>
      </c>
      <c r="B39" s="10" t="s">
        <v>121</v>
      </c>
      <c r="C39" s="10"/>
      <c r="D39" s="23">
        <v>1</v>
      </c>
      <c r="E39" s="25">
        <v>22.19</v>
      </c>
      <c r="F39" s="26">
        <v>0.21</v>
      </c>
      <c r="G39" s="61">
        <f t="shared" si="0"/>
        <v>26.849900000000002</v>
      </c>
      <c r="H39" s="79"/>
      <c r="I39" s="62">
        <f t="shared" si="1"/>
        <v>0</v>
      </c>
    </row>
    <row r="40" spans="1:9" ht="72" thickBot="1" x14ac:dyDescent="0.25">
      <c r="A40" s="33" t="s">
        <v>122</v>
      </c>
      <c r="B40" s="10" t="s">
        <v>123</v>
      </c>
      <c r="C40" s="10"/>
      <c r="D40" s="23">
        <v>1</v>
      </c>
      <c r="E40" s="25">
        <v>18.440000000000001</v>
      </c>
      <c r="F40" s="26">
        <v>0.21</v>
      </c>
      <c r="G40" s="61">
        <f t="shared" si="0"/>
        <v>22.3124</v>
      </c>
      <c r="H40" s="79"/>
      <c r="I40" s="62">
        <f t="shared" si="1"/>
        <v>0</v>
      </c>
    </row>
    <row r="41" spans="1:9" ht="29.25" thickBot="1" x14ac:dyDescent="0.25">
      <c r="A41" s="33" t="s">
        <v>124</v>
      </c>
      <c r="B41" s="10" t="s">
        <v>125</v>
      </c>
      <c r="C41" s="10"/>
      <c r="D41" s="23">
        <v>1</v>
      </c>
      <c r="E41" s="25">
        <v>28.56</v>
      </c>
      <c r="F41" s="26">
        <v>0.21</v>
      </c>
      <c r="G41" s="61">
        <f t="shared" si="0"/>
        <v>34.557600000000001</v>
      </c>
      <c r="H41" s="79"/>
      <c r="I41" s="62">
        <f t="shared" si="1"/>
        <v>0</v>
      </c>
    </row>
    <row r="42" spans="1:9" ht="15" thickBot="1" x14ac:dyDescent="0.25">
      <c r="A42" s="33" t="s">
        <v>126</v>
      </c>
      <c r="B42" s="10" t="s">
        <v>127</v>
      </c>
      <c r="C42" s="10"/>
      <c r="D42" s="23">
        <v>2</v>
      </c>
      <c r="E42" s="25">
        <v>9.2899999999999991</v>
      </c>
      <c r="F42" s="26">
        <v>0.21</v>
      </c>
      <c r="G42" s="61">
        <f t="shared" si="0"/>
        <v>11.2409</v>
      </c>
      <c r="H42" s="79"/>
      <c r="I42" s="62">
        <f t="shared" si="1"/>
        <v>0</v>
      </c>
    </row>
    <row r="43" spans="1:9" ht="15" thickBot="1" x14ac:dyDescent="0.25">
      <c r="A43" s="33" t="s">
        <v>128</v>
      </c>
      <c r="B43" s="10" t="s">
        <v>129</v>
      </c>
      <c r="C43" s="10"/>
      <c r="D43" s="23">
        <v>57</v>
      </c>
      <c r="E43" s="25">
        <v>0.53</v>
      </c>
      <c r="F43" s="26">
        <v>0.21</v>
      </c>
      <c r="G43" s="61">
        <f t="shared" si="0"/>
        <v>0.64129999999999998</v>
      </c>
      <c r="H43" s="79"/>
      <c r="I43" s="62">
        <f t="shared" si="1"/>
        <v>0</v>
      </c>
    </row>
    <row r="44" spans="1:9" ht="15" thickBot="1" x14ac:dyDescent="0.25">
      <c r="A44" s="33" t="s">
        <v>130</v>
      </c>
      <c r="B44" s="10" t="s">
        <v>131</v>
      </c>
      <c r="C44" s="10"/>
      <c r="D44" s="23">
        <v>57</v>
      </c>
      <c r="E44" s="25">
        <v>10.54</v>
      </c>
      <c r="F44" s="26">
        <v>0.21</v>
      </c>
      <c r="G44" s="61">
        <f t="shared" si="0"/>
        <v>12.753399999999999</v>
      </c>
      <c r="H44" s="79"/>
      <c r="I44" s="62">
        <f t="shared" si="1"/>
        <v>0</v>
      </c>
    </row>
    <row r="45" spans="1:9" ht="15" thickBot="1" x14ac:dyDescent="0.25">
      <c r="A45" s="33" t="s">
        <v>132</v>
      </c>
      <c r="B45" s="10" t="s">
        <v>133</v>
      </c>
      <c r="C45" s="10"/>
      <c r="D45" s="23">
        <v>1</v>
      </c>
      <c r="E45" s="25">
        <v>29.51</v>
      </c>
      <c r="F45" s="26">
        <v>0.21</v>
      </c>
      <c r="G45" s="61">
        <f t="shared" si="0"/>
        <v>35.707100000000004</v>
      </c>
      <c r="H45" s="79"/>
      <c r="I45" s="62">
        <f t="shared" si="1"/>
        <v>0</v>
      </c>
    </row>
    <row r="46" spans="1:9" ht="43.5" thickBot="1" x14ac:dyDescent="0.25">
      <c r="A46" s="33" t="s">
        <v>134</v>
      </c>
      <c r="B46" s="10" t="s">
        <v>135</v>
      </c>
      <c r="C46" s="10"/>
      <c r="D46" s="23">
        <v>1</v>
      </c>
      <c r="E46" s="25">
        <v>9.6300000000000008</v>
      </c>
      <c r="F46" s="26">
        <v>0.21</v>
      </c>
      <c r="G46" s="61">
        <f t="shared" si="0"/>
        <v>11.6523</v>
      </c>
      <c r="H46" s="79"/>
      <c r="I46" s="62">
        <f t="shared" si="1"/>
        <v>0</v>
      </c>
    </row>
    <row r="47" spans="1:9" ht="15" thickBot="1" x14ac:dyDescent="0.25">
      <c r="A47" s="33" t="s">
        <v>136</v>
      </c>
      <c r="B47" s="10" t="s">
        <v>137</v>
      </c>
      <c r="C47" s="10"/>
      <c r="D47" s="23">
        <v>2</v>
      </c>
      <c r="E47" s="25">
        <v>27.55</v>
      </c>
      <c r="F47" s="26">
        <v>0.21</v>
      </c>
      <c r="G47" s="61">
        <f t="shared" si="0"/>
        <v>33.335500000000003</v>
      </c>
      <c r="H47" s="79"/>
      <c r="I47" s="62">
        <f t="shared" si="1"/>
        <v>0</v>
      </c>
    </row>
    <row r="48" spans="1:9" ht="29.25" thickBot="1" x14ac:dyDescent="0.25">
      <c r="A48" s="33" t="s">
        <v>138</v>
      </c>
      <c r="B48" s="10" t="s">
        <v>139</v>
      </c>
      <c r="C48" s="10"/>
      <c r="D48" s="23">
        <v>2</v>
      </c>
      <c r="E48" s="25">
        <v>71.41</v>
      </c>
      <c r="F48" s="26">
        <v>0.21</v>
      </c>
      <c r="G48" s="61">
        <f t="shared" si="0"/>
        <v>86.406099999999995</v>
      </c>
      <c r="H48" s="79"/>
      <c r="I48" s="62">
        <f t="shared" si="1"/>
        <v>0</v>
      </c>
    </row>
    <row r="49" spans="1:9" ht="15" thickBot="1" x14ac:dyDescent="0.25">
      <c r="A49" s="33" t="s">
        <v>140</v>
      </c>
      <c r="B49" s="10" t="s">
        <v>141</v>
      </c>
      <c r="C49" s="10" t="s">
        <v>142</v>
      </c>
      <c r="D49" s="23">
        <v>2</v>
      </c>
      <c r="E49" s="25">
        <v>15.22</v>
      </c>
      <c r="F49" s="26">
        <v>0.21</v>
      </c>
      <c r="G49" s="61">
        <f t="shared" si="0"/>
        <v>18.4162</v>
      </c>
      <c r="H49" s="79"/>
      <c r="I49" s="62">
        <f t="shared" si="1"/>
        <v>0</v>
      </c>
    </row>
    <row r="50" spans="1:9" ht="15" thickBot="1" x14ac:dyDescent="0.25">
      <c r="A50" s="33" t="s">
        <v>143</v>
      </c>
      <c r="B50" s="10" t="s">
        <v>144</v>
      </c>
      <c r="C50" s="10" t="s">
        <v>145</v>
      </c>
      <c r="D50" s="23">
        <v>2</v>
      </c>
      <c r="E50" s="25">
        <v>17.47</v>
      </c>
      <c r="F50" s="26">
        <v>0.21</v>
      </c>
      <c r="G50" s="61">
        <f t="shared" si="0"/>
        <v>21.1387</v>
      </c>
      <c r="H50" s="79"/>
      <c r="I50" s="62">
        <f t="shared" si="1"/>
        <v>0</v>
      </c>
    </row>
    <row r="51" spans="1:9" ht="15" thickBot="1" x14ac:dyDescent="0.25">
      <c r="A51" s="33" t="s">
        <v>146</v>
      </c>
      <c r="B51" s="10" t="s">
        <v>147</v>
      </c>
      <c r="C51" s="10" t="s">
        <v>148</v>
      </c>
      <c r="D51" s="23">
        <v>2</v>
      </c>
      <c r="E51" s="25">
        <v>19.079999999999998</v>
      </c>
      <c r="F51" s="26">
        <v>0.21</v>
      </c>
      <c r="G51" s="61">
        <f t="shared" si="0"/>
        <v>23.086799999999997</v>
      </c>
      <c r="H51" s="79"/>
      <c r="I51" s="62">
        <f t="shared" si="1"/>
        <v>0</v>
      </c>
    </row>
    <row r="52" spans="1:9" ht="43.5" thickBot="1" x14ac:dyDescent="0.25">
      <c r="A52" s="33" t="s">
        <v>149</v>
      </c>
      <c r="B52" s="10" t="s">
        <v>150</v>
      </c>
      <c r="C52" s="10"/>
      <c r="D52" s="23">
        <v>5</v>
      </c>
      <c r="E52" s="25">
        <v>9.2100000000000009</v>
      </c>
      <c r="F52" s="26">
        <v>0.21</v>
      </c>
      <c r="G52" s="61">
        <f t="shared" si="0"/>
        <v>11.144100000000002</v>
      </c>
      <c r="H52" s="79"/>
      <c r="I52" s="62">
        <f t="shared" si="1"/>
        <v>0</v>
      </c>
    </row>
    <row r="53" spans="1:9" ht="29.25" thickBot="1" x14ac:dyDescent="0.25">
      <c r="A53" s="33" t="s">
        <v>151</v>
      </c>
      <c r="B53" s="10" t="s">
        <v>152</v>
      </c>
      <c r="C53" s="10" t="s">
        <v>153</v>
      </c>
      <c r="D53" s="23">
        <v>5</v>
      </c>
      <c r="E53" s="25">
        <v>10.25</v>
      </c>
      <c r="F53" s="26">
        <v>0.21</v>
      </c>
      <c r="G53" s="61">
        <f t="shared" si="0"/>
        <v>12.4025</v>
      </c>
      <c r="H53" s="79"/>
      <c r="I53" s="62">
        <f t="shared" si="1"/>
        <v>0</v>
      </c>
    </row>
    <row r="54" spans="1:9" ht="29.25" thickBot="1" x14ac:dyDescent="0.25">
      <c r="A54" s="33" t="s">
        <v>154</v>
      </c>
      <c r="B54" s="10" t="s">
        <v>155</v>
      </c>
      <c r="C54" s="10" t="s">
        <v>156</v>
      </c>
      <c r="D54" s="23">
        <v>5</v>
      </c>
      <c r="E54" s="25">
        <v>10.25</v>
      </c>
      <c r="F54" s="26">
        <v>0.21</v>
      </c>
      <c r="G54" s="61">
        <f t="shared" si="0"/>
        <v>12.4025</v>
      </c>
      <c r="H54" s="79"/>
      <c r="I54" s="62">
        <f t="shared" si="1"/>
        <v>0</v>
      </c>
    </row>
    <row r="55" spans="1:9" ht="29.25" thickBot="1" x14ac:dyDescent="0.25">
      <c r="A55" s="33" t="s">
        <v>157</v>
      </c>
      <c r="B55" s="10" t="s">
        <v>158</v>
      </c>
      <c r="C55" s="10"/>
      <c r="D55" s="23">
        <v>6</v>
      </c>
      <c r="E55" s="25">
        <v>81.33</v>
      </c>
      <c r="F55" s="26">
        <v>0.21</v>
      </c>
      <c r="G55" s="61">
        <f t="shared" si="0"/>
        <v>98.409300000000002</v>
      </c>
      <c r="H55" s="79"/>
      <c r="I55" s="62">
        <f t="shared" si="1"/>
        <v>0</v>
      </c>
    </row>
    <row r="56" spans="1:9" ht="15" thickBot="1" x14ac:dyDescent="0.25">
      <c r="A56" s="33" t="s">
        <v>159</v>
      </c>
      <c r="B56" s="10" t="s">
        <v>160</v>
      </c>
      <c r="C56" s="10" t="s">
        <v>161</v>
      </c>
      <c r="D56" s="23">
        <v>2</v>
      </c>
      <c r="E56" s="25">
        <v>41.26</v>
      </c>
      <c r="F56" s="26">
        <v>0.21</v>
      </c>
      <c r="G56" s="61">
        <f t="shared" si="0"/>
        <v>49.924599999999998</v>
      </c>
      <c r="H56" s="79"/>
      <c r="I56" s="62">
        <f t="shared" si="1"/>
        <v>0</v>
      </c>
    </row>
    <row r="57" spans="1:9" ht="72" thickBot="1" x14ac:dyDescent="0.25">
      <c r="A57" s="33"/>
      <c r="B57" s="10" t="s">
        <v>162</v>
      </c>
      <c r="C57" s="10" t="s">
        <v>163</v>
      </c>
      <c r="D57" s="23">
        <v>2</v>
      </c>
      <c r="E57" s="25">
        <v>674.89</v>
      </c>
      <c r="F57" s="26">
        <v>0.21</v>
      </c>
      <c r="G57" s="61">
        <f t="shared" si="0"/>
        <v>816.61689999999999</v>
      </c>
      <c r="H57" s="79"/>
      <c r="I57" s="62">
        <f t="shared" si="1"/>
        <v>0</v>
      </c>
    </row>
    <row r="58" spans="1:9" ht="43.5" thickBot="1" x14ac:dyDescent="0.25">
      <c r="A58" s="33"/>
      <c r="B58" s="10" t="s">
        <v>164</v>
      </c>
      <c r="C58" s="10"/>
      <c r="D58" s="23">
        <v>1</v>
      </c>
      <c r="E58" s="25">
        <v>240.43</v>
      </c>
      <c r="F58" s="26">
        <v>0.21</v>
      </c>
      <c r="G58" s="61">
        <f t="shared" si="0"/>
        <v>290.9203</v>
      </c>
      <c r="H58" s="79"/>
      <c r="I58" s="62">
        <f t="shared" si="1"/>
        <v>0</v>
      </c>
    </row>
    <row r="59" spans="1:9" ht="15" thickBot="1" x14ac:dyDescent="0.25">
      <c r="A59" s="33" t="s">
        <v>165</v>
      </c>
      <c r="B59" s="10" t="s">
        <v>166</v>
      </c>
      <c r="C59" s="10"/>
      <c r="D59" s="23">
        <v>1</v>
      </c>
      <c r="E59" s="25">
        <v>34.159999999999997</v>
      </c>
      <c r="F59" s="26">
        <v>0.21</v>
      </c>
      <c r="G59" s="61">
        <f t="shared" si="0"/>
        <v>41.333599999999997</v>
      </c>
      <c r="H59" s="79"/>
      <c r="I59" s="62">
        <f t="shared" si="1"/>
        <v>0</v>
      </c>
    </row>
    <row r="60" spans="1:9" ht="15" thickBot="1" x14ac:dyDescent="0.25">
      <c r="A60" s="33" t="s">
        <v>167</v>
      </c>
      <c r="B60" s="10" t="s">
        <v>168</v>
      </c>
      <c r="C60" s="10"/>
      <c r="D60" s="23">
        <v>1</v>
      </c>
      <c r="E60" s="25">
        <v>27.32</v>
      </c>
      <c r="F60" s="26">
        <v>0.21</v>
      </c>
      <c r="G60" s="61">
        <f t="shared" si="0"/>
        <v>33.057200000000002</v>
      </c>
      <c r="H60" s="79"/>
      <c r="I60" s="62">
        <f t="shared" si="1"/>
        <v>0</v>
      </c>
    </row>
    <row r="61" spans="1:9" ht="15" thickBot="1" x14ac:dyDescent="0.25">
      <c r="A61" s="33" t="s">
        <v>169</v>
      </c>
      <c r="B61" s="10" t="s">
        <v>170</v>
      </c>
      <c r="C61" s="10"/>
      <c r="D61" s="23">
        <v>1</v>
      </c>
      <c r="E61" s="25">
        <v>36.08</v>
      </c>
      <c r="F61" s="26">
        <v>0.21</v>
      </c>
      <c r="G61" s="61">
        <f t="shared" si="0"/>
        <v>43.656799999999997</v>
      </c>
      <c r="H61" s="79"/>
      <c r="I61" s="62">
        <f t="shared" si="1"/>
        <v>0</v>
      </c>
    </row>
    <row r="62" spans="1:9" ht="15" thickBot="1" x14ac:dyDescent="0.25">
      <c r="A62" s="33"/>
      <c r="B62" s="10" t="s">
        <v>171</v>
      </c>
      <c r="C62" s="10"/>
      <c r="D62" s="23">
        <v>1</v>
      </c>
      <c r="E62" s="25">
        <v>20.66</v>
      </c>
      <c r="F62" s="26">
        <v>0.21</v>
      </c>
      <c r="G62" s="61">
        <f t="shared" si="0"/>
        <v>24.9986</v>
      </c>
      <c r="H62" s="79"/>
      <c r="I62" s="62">
        <f t="shared" si="1"/>
        <v>0</v>
      </c>
    </row>
    <row r="63" spans="1:9" ht="29.25" thickBot="1" x14ac:dyDescent="0.25">
      <c r="A63" s="33"/>
      <c r="B63" s="10" t="s">
        <v>172</v>
      </c>
      <c r="C63" s="10"/>
      <c r="D63" s="23">
        <v>1</v>
      </c>
      <c r="E63" s="25">
        <v>20.66</v>
      </c>
      <c r="F63" s="26">
        <v>0.21</v>
      </c>
      <c r="G63" s="61">
        <f t="shared" si="0"/>
        <v>24.9986</v>
      </c>
      <c r="H63" s="79"/>
      <c r="I63" s="62">
        <f t="shared" si="1"/>
        <v>0</v>
      </c>
    </row>
    <row r="64" spans="1:9" ht="43.5" thickBot="1" x14ac:dyDescent="0.25">
      <c r="A64" s="33"/>
      <c r="B64" s="10" t="s">
        <v>173</v>
      </c>
      <c r="C64" s="10"/>
      <c r="D64" s="23">
        <v>1</v>
      </c>
      <c r="E64" s="25">
        <v>3.03</v>
      </c>
      <c r="F64" s="26">
        <v>0.21</v>
      </c>
      <c r="G64" s="61">
        <f t="shared" si="0"/>
        <v>3.6662999999999997</v>
      </c>
      <c r="H64" s="79"/>
      <c r="I64" s="62">
        <f t="shared" si="1"/>
        <v>0</v>
      </c>
    </row>
    <row r="65" spans="1:9" ht="100.5" thickBot="1" x14ac:dyDescent="0.25">
      <c r="A65" s="33"/>
      <c r="B65" s="10" t="s">
        <v>174</v>
      </c>
      <c r="C65" s="10"/>
      <c r="D65" s="23">
        <v>1</v>
      </c>
      <c r="E65" s="25">
        <v>28.13</v>
      </c>
      <c r="F65" s="26">
        <v>0.21</v>
      </c>
      <c r="G65" s="61">
        <f t="shared" si="0"/>
        <v>34.037300000000002</v>
      </c>
      <c r="H65" s="79"/>
      <c r="I65" s="62">
        <f t="shared" si="1"/>
        <v>0</v>
      </c>
    </row>
    <row r="66" spans="1:9" ht="100.5" thickBot="1" x14ac:dyDescent="0.25">
      <c r="A66" s="33"/>
      <c r="B66" s="10" t="s">
        <v>175</v>
      </c>
      <c r="C66" s="10"/>
      <c r="D66" s="23">
        <v>1</v>
      </c>
      <c r="E66" s="25">
        <v>3.33</v>
      </c>
      <c r="F66" s="26">
        <v>0.21</v>
      </c>
      <c r="G66" s="61">
        <f t="shared" si="0"/>
        <v>4.0293000000000001</v>
      </c>
      <c r="H66" s="79"/>
      <c r="I66" s="62">
        <f t="shared" si="1"/>
        <v>0</v>
      </c>
    </row>
    <row r="67" spans="1:9" ht="57.75" thickBot="1" x14ac:dyDescent="0.25">
      <c r="A67" s="33"/>
      <c r="B67" s="10" t="s">
        <v>176</v>
      </c>
      <c r="C67" s="10"/>
      <c r="D67" s="23">
        <v>1</v>
      </c>
      <c r="E67" s="25">
        <v>6.92</v>
      </c>
      <c r="F67" s="26">
        <v>0.21</v>
      </c>
      <c r="G67" s="61">
        <f t="shared" si="0"/>
        <v>8.3732000000000006</v>
      </c>
      <c r="H67" s="79"/>
      <c r="I67" s="62">
        <f t="shared" si="1"/>
        <v>0</v>
      </c>
    </row>
    <row r="68" spans="1:9" ht="29.25" thickBot="1" x14ac:dyDescent="0.25">
      <c r="A68" s="33"/>
      <c r="B68" s="10" t="s">
        <v>177</v>
      </c>
      <c r="C68" s="10"/>
      <c r="D68" s="23">
        <v>1</v>
      </c>
      <c r="E68" s="25">
        <v>36.159999999999997</v>
      </c>
      <c r="F68" s="26">
        <v>0.21</v>
      </c>
      <c r="G68" s="61">
        <f t="shared" ref="G68:G81" si="2">E68+(E68*F68)</f>
        <v>43.753599999999992</v>
      </c>
      <c r="H68" s="79"/>
      <c r="I68" s="62">
        <f t="shared" ref="I68:I81" si="3">D68*H68</f>
        <v>0</v>
      </c>
    </row>
    <row r="69" spans="1:9" ht="15" thickBot="1" x14ac:dyDescent="0.25">
      <c r="A69" s="33" t="s">
        <v>178</v>
      </c>
      <c r="B69" s="10" t="s">
        <v>179</v>
      </c>
      <c r="C69" s="10"/>
      <c r="D69" s="23">
        <v>1</v>
      </c>
      <c r="E69" s="25">
        <v>23.24</v>
      </c>
      <c r="F69" s="26">
        <v>0.21</v>
      </c>
      <c r="G69" s="61">
        <f t="shared" si="2"/>
        <v>28.120399999999997</v>
      </c>
      <c r="H69" s="79"/>
      <c r="I69" s="62">
        <f t="shared" si="3"/>
        <v>0</v>
      </c>
    </row>
    <row r="70" spans="1:9" ht="15" thickBot="1" x14ac:dyDescent="0.25">
      <c r="A70" s="33" t="s">
        <v>180</v>
      </c>
      <c r="B70" s="10" t="s">
        <v>181</v>
      </c>
      <c r="C70" s="10"/>
      <c r="D70" s="23">
        <v>1</v>
      </c>
      <c r="E70" s="25">
        <v>23.24</v>
      </c>
      <c r="F70" s="26">
        <v>0.21</v>
      </c>
      <c r="G70" s="61">
        <f t="shared" si="2"/>
        <v>28.120399999999997</v>
      </c>
      <c r="H70" s="79"/>
      <c r="I70" s="62">
        <f t="shared" si="3"/>
        <v>0</v>
      </c>
    </row>
    <row r="71" spans="1:9" ht="15" thickBot="1" x14ac:dyDescent="0.25">
      <c r="A71" s="33" t="s">
        <v>182</v>
      </c>
      <c r="B71" s="10" t="s">
        <v>183</v>
      </c>
      <c r="C71" s="10"/>
      <c r="D71" s="23">
        <v>1</v>
      </c>
      <c r="E71" s="25">
        <v>10.85</v>
      </c>
      <c r="F71" s="26">
        <v>0.21</v>
      </c>
      <c r="G71" s="61">
        <f t="shared" si="2"/>
        <v>13.128499999999999</v>
      </c>
      <c r="H71" s="79"/>
      <c r="I71" s="62">
        <f t="shared" si="3"/>
        <v>0</v>
      </c>
    </row>
    <row r="72" spans="1:9" ht="15" thickBot="1" x14ac:dyDescent="0.25">
      <c r="A72" s="33" t="s">
        <v>184</v>
      </c>
      <c r="B72" s="10" t="s">
        <v>185</v>
      </c>
      <c r="C72" s="10"/>
      <c r="D72" s="23">
        <v>1</v>
      </c>
      <c r="E72" s="25">
        <v>29.06</v>
      </c>
      <c r="F72" s="26">
        <v>0.21</v>
      </c>
      <c r="G72" s="61">
        <f t="shared" si="2"/>
        <v>35.162599999999998</v>
      </c>
      <c r="H72" s="79"/>
      <c r="I72" s="62">
        <f t="shared" si="3"/>
        <v>0</v>
      </c>
    </row>
    <row r="73" spans="1:9" ht="72" thickBot="1" x14ac:dyDescent="0.25">
      <c r="A73" s="33"/>
      <c r="B73" s="10" t="s">
        <v>186</v>
      </c>
      <c r="C73" s="10"/>
      <c r="D73" s="23">
        <v>1</v>
      </c>
      <c r="E73" s="25">
        <v>20.51</v>
      </c>
      <c r="F73" s="26">
        <v>0.21</v>
      </c>
      <c r="G73" s="61">
        <f t="shared" si="2"/>
        <v>24.817100000000003</v>
      </c>
      <c r="H73" s="79"/>
      <c r="I73" s="62">
        <f t="shared" si="3"/>
        <v>0</v>
      </c>
    </row>
    <row r="74" spans="1:9" ht="72" thickBot="1" x14ac:dyDescent="0.25">
      <c r="A74" s="33"/>
      <c r="B74" s="10" t="s">
        <v>187</v>
      </c>
      <c r="C74" s="10"/>
      <c r="D74" s="23">
        <v>1</v>
      </c>
      <c r="E74" s="25">
        <v>22.57</v>
      </c>
      <c r="F74" s="26">
        <v>0.21</v>
      </c>
      <c r="G74" s="61">
        <f t="shared" si="2"/>
        <v>27.309699999999999</v>
      </c>
      <c r="H74" s="79"/>
      <c r="I74" s="62">
        <f t="shared" si="3"/>
        <v>0</v>
      </c>
    </row>
    <row r="75" spans="1:9" ht="57.75" thickBot="1" x14ac:dyDescent="0.25">
      <c r="A75" s="33"/>
      <c r="B75" s="10" t="s">
        <v>188</v>
      </c>
      <c r="C75" s="10" t="s">
        <v>189</v>
      </c>
      <c r="D75" s="23">
        <v>1</v>
      </c>
      <c r="E75" s="25">
        <v>22.16</v>
      </c>
      <c r="F75" s="26">
        <v>0.21</v>
      </c>
      <c r="G75" s="61">
        <f t="shared" si="2"/>
        <v>26.813600000000001</v>
      </c>
      <c r="H75" s="79"/>
      <c r="I75" s="62">
        <f t="shared" si="3"/>
        <v>0</v>
      </c>
    </row>
    <row r="76" spans="1:9" ht="57.75" thickBot="1" x14ac:dyDescent="0.25">
      <c r="A76" s="33"/>
      <c r="B76" s="10" t="s">
        <v>190</v>
      </c>
      <c r="C76" s="10" t="s">
        <v>191</v>
      </c>
      <c r="D76" s="23">
        <v>1</v>
      </c>
      <c r="E76" s="25">
        <v>22.16</v>
      </c>
      <c r="F76" s="26">
        <v>0.21</v>
      </c>
      <c r="G76" s="61">
        <f t="shared" si="2"/>
        <v>26.813600000000001</v>
      </c>
      <c r="H76" s="79"/>
      <c r="I76" s="62">
        <f t="shared" si="3"/>
        <v>0</v>
      </c>
    </row>
    <row r="77" spans="1:9" ht="57.75" thickBot="1" x14ac:dyDescent="0.25">
      <c r="A77" s="33"/>
      <c r="B77" s="10" t="s">
        <v>192</v>
      </c>
      <c r="C77" s="10" t="s">
        <v>193</v>
      </c>
      <c r="D77" s="23">
        <v>1</v>
      </c>
      <c r="E77" s="25">
        <v>22.16</v>
      </c>
      <c r="F77" s="26">
        <v>0.21</v>
      </c>
      <c r="G77" s="61">
        <f t="shared" si="2"/>
        <v>26.813600000000001</v>
      </c>
      <c r="H77" s="79"/>
      <c r="I77" s="62">
        <f t="shared" si="3"/>
        <v>0</v>
      </c>
    </row>
    <row r="78" spans="1:9" ht="72" thickBot="1" x14ac:dyDescent="0.25">
      <c r="A78" s="33"/>
      <c r="B78" s="10" t="s">
        <v>194</v>
      </c>
      <c r="C78" s="10"/>
      <c r="D78" s="23">
        <v>1</v>
      </c>
      <c r="E78" s="25">
        <v>22.57</v>
      </c>
      <c r="F78" s="26">
        <v>0.21</v>
      </c>
      <c r="G78" s="61">
        <f t="shared" si="2"/>
        <v>27.309699999999999</v>
      </c>
      <c r="H78" s="79"/>
      <c r="I78" s="62">
        <f t="shared" si="3"/>
        <v>0</v>
      </c>
    </row>
    <row r="79" spans="1:9" ht="29.25" thickBot="1" x14ac:dyDescent="0.25">
      <c r="A79" s="33"/>
      <c r="B79" s="10" t="s">
        <v>195</v>
      </c>
      <c r="C79" s="10"/>
      <c r="D79" s="23">
        <v>1</v>
      </c>
      <c r="E79" s="25">
        <v>29.75</v>
      </c>
      <c r="F79" s="26">
        <v>0.21</v>
      </c>
      <c r="G79" s="61">
        <f t="shared" si="2"/>
        <v>35.997500000000002</v>
      </c>
      <c r="H79" s="79"/>
      <c r="I79" s="62">
        <f t="shared" si="3"/>
        <v>0</v>
      </c>
    </row>
    <row r="80" spans="1:9" ht="43.5" thickBot="1" x14ac:dyDescent="0.25">
      <c r="A80" s="33"/>
      <c r="B80" s="10" t="s">
        <v>196</v>
      </c>
      <c r="C80" s="10"/>
      <c r="D80" s="23">
        <v>1</v>
      </c>
      <c r="E80" s="25">
        <v>21.74</v>
      </c>
      <c r="F80" s="26">
        <v>0.21</v>
      </c>
      <c r="G80" s="61">
        <f t="shared" si="2"/>
        <v>26.305399999999999</v>
      </c>
      <c r="H80" s="79"/>
      <c r="I80" s="62">
        <f t="shared" si="3"/>
        <v>0</v>
      </c>
    </row>
    <row r="81" spans="1:15" ht="57.75" thickBot="1" x14ac:dyDescent="0.25">
      <c r="A81" s="33"/>
      <c r="B81" s="10" t="s">
        <v>197</v>
      </c>
      <c r="C81" s="10"/>
      <c r="D81" s="23">
        <v>1</v>
      </c>
      <c r="E81" s="25">
        <v>33.049999999999997</v>
      </c>
      <c r="F81" s="26">
        <v>0.21</v>
      </c>
      <c r="G81" s="61">
        <f t="shared" si="2"/>
        <v>39.990499999999997</v>
      </c>
      <c r="H81" s="79"/>
      <c r="I81" s="62">
        <f t="shared" si="3"/>
        <v>0</v>
      </c>
    </row>
    <row r="82" spans="1:15" ht="30.75" thickBot="1" x14ac:dyDescent="0.25">
      <c r="A82" s="51" t="s">
        <v>198</v>
      </c>
      <c r="B82" s="51"/>
      <c r="C82" s="51"/>
      <c r="D82" s="51"/>
      <c r="E82" s="51"/>
      <c r="F82" s="51"/>
      <c r="G82" s="51"/>
      <c r="H82" s="51"/>
      <c r="I82" s="51">
        <f>SUM(I3:I81)</f>
        <v>0</v>
      </c>
      <c r="J82" s="77" t="s">
        <v>429</v>
      </c>
      <c r="K82" s="77"/>
      <c r="L82" s="77"/>
      <c r="M82" s="77"/>
      <c r="N82" s="77"/>
      <c r="O82" s="74"/>
    </row>
  </sheetData>
  <sheetProtection algorithmName="SHA-512" hashValue="jeNYQdbpTR5CY/zJO5cY0k3zNi1drgIYWQ5Qeg4/dS8dtLaklH/2UVW5kZbPaG1eWVwLqRCiSC/5zsuu16lQpA==" saltValue="6fjJDIycre5mtGKbQ0AZVQ==" spinCount="100000" sheet="1" objects="1" scenarios="1" selectLockedCells="1"/>
  <autoFilter ref="A2:I82" xr:uid="{48A84833-FBFD-45FC-AAEB-89845434FD42}"/>
  <mergeCells count="2">
    <mergeCell ref="A1:I1"/>
    <mergeCell ref="L4:O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F828B-4C7C-4A97-AA74-C884384A0EB4}">
  <dimension ref="A1:O121"/>
  <sheetViews>
    <sheetView tabSelected="1" topLeftCell="A53" zoomScale="80" zoomScaleNormal="80" workbookViewId="0">
      <selection activeCell="H10" sqref="H10"/>
    </sheetView>
  </sheetViews>
  <sheetFormatPr baseColWidth="10" defaultColWidth="11.19921875" defaultRowHeight="14.25" x14ac:dyDescent="0.2"/>
  <cols>
    <col min="1" max="1" width="11.19921875" style="18"/>
    <col min="2" max="2" width="75" style="17" customWidth="1"/>
    <col min="3" max="3" width="9.09765625" style="18" bestFit="1" customWidth="1"/>
    <col min="4" max="4" width="12.8984375" style="18" bestFit="1" customWidth="1"/>
    <col min="5" max="5" width="12.8984375" style="29" bestFit="1" customWidth="1"/>
    <col min="6" max="6" width="3.8984375" style="18" bestFit="1" customWidth="1"/>
    <col min="7" max="7" width="10.19921875" style="29" customWidth="1"/>
    <col min="8" max="8" width="18.3984375" style="29" customWidth="1"/>
    <col min="9" max="9" width="13.296875" style="29" bestFit="1" customWidth="1"/>
    <col min="10" max="16384" width="11.19921875" style="18"/>
  </cols>
  <sheetData>
    <row r="1" spans="1:15" ht="15.75" thickBot="1" x14ac:dyDescent="0.25">
      <c r="A1" s="84" t="s">
        <v>199</v>
      </c>
      <c r="B1" s="85"/>
      <c r="C1" s="85"/>
      <c r="D1" s="85"/>
      <c r="E1" s="85"/>
      <c r="F1" s="85"/>
      <c r="G1" s="85"/>
      <c r="H1" s="85"/>
      <c r="I1" s="85"/>
    </row>
    <row r="2" spans="1:15" ht="53.25" customHeight="1" thickBot="1" x14ac:dyDescent="0.25">
      <c r="A2" s="7" t="s">
        <v>0</v>
      </c>
      <c r="B2" s="14" t="s">
        <v>1</v>
      </c>
      <c r="C2" s="8" t="s">
        <v>2</v>
      </c>
      <c r="D2" s="8" t="s">
        <v>3</v>
      </c>
      <c r="E2" s="19" t="s">
        <v>23</v>
      </c>
      <c r="F2" s="8" t="s">
        <v>5</v>
      </c>
      <c r="G2" s="19" t="s">
        <v>6</v>
      </c>
      <c r="H2" s="19" t="s">
        <v>435</v>
      </c>
      <c r="I2" s="19" t="s">
        <v>434</v>
      </c>
    </row>
    <row r="3" spans="1:15" ht="43.5" thickBot="1" x14ac:dyDescent="0.25">
      <c r="A3" s="9" t="s">
        <v>200</v>
      </c>
      <c r="B3" s="15" t="s">
        <v>201</v>
      </c>
      <c r="C3" s="10"/>
      <c r="D3" s="10">
        <v>727</v>
      </c>
      <c r="E3" s="25">
        <v>9.3800000000000008</v>
      </c>
      <c r="F3" s="11">
        <v>0.1</v>
      </c>
      <c r="G3" s="62">
        <f t="shared" ref="G3:G34" si="0">E3+(E3*F3)</f>
        <v>10.318000000000001</v>
      </c>
      <c r="H3" s="79"/>
      <c r="I3" s="62">
        <f t="shared" ref="I3:I34" si="1">D3*H3</f>
        <v>0</v>
      </c>
      <c r="J3" s="29"/>
      <c r="L3" s="87" t="s">
        <v>433</v>
      </c>
      <c r="M3" s="87"/>
      <c r="N3" s="87"/>
      <c r="O3" s="87"/>
    </row>
    <row r="4" spans="1:15" ht="15" thickBot="1" x14ac:dyDescent="0.25">
      <c r="A4" s="9" t="s">
        <v>202</v>
      </c>
      <c r="B4" s="15" t="s">
        <v>203</v>
      </c>
      <c r="C4" s="10">
        <v>50502</v>
      </c>
      <c r="D4" s="10">
        <v>471</v>
      </c>
      <c r="E4" s="25">
        <v>1.33</v>
      </c>
      <c r="F4" s="11">
        <v>0.1</v>
      </c>
      <c r="G4" s="62">
        <f t="shared" si="0"/>
        <v>1.4630000000000001</v>
      </c>
      <c r="H4" s="79"/>
      <c r="I4" s="62">
        <f t="shared" si="1"/>
        <v>0</v>
      </c>
      <c r="L4" s="87"/>
      <c r="M4" s="87"/>
      <c r="N4" s="87"/>
      <c r="O4" s="87"/>
    </row>
    <row r="5" spans="1:15" ht="15" thickBot="1" x14ac:dyDescent="0.25">
      <c r="A5" s="9" t="s">
        <v>204</v>
      </c>
      <c r="B5" s="15" t="s">
        <v>205</v>
      </c>
      <c r="C5" s="10"/>
      <c r="D5" s="10">
        <v>6</v>
      </c>
      <c r="E5" s="25">
        <v>9.82</v>
      </c>
      <c r="F5" s="11">
        <v>0.1</v>
      </c>
      <c r="G5" s="62">
        <f t="shared" si="0"/>
        <v>10.802</v>
      </c>
      <c r="H5" s="79"/>
      <c r="I5" s="62">
        <f t="shared" si="1"/>
        <v>0</v>
      </c>
      <c r="L5" s="87"/>
      <c r="M5" s="87"/>
      <c r="N5" s="87"/>
      <c r="O5" s="87"/>
    </row>
    <row r="6" spans="1:15" ht="15" thickBot="1" x14ac:dyDescent="0.25">
      <c r="A6" s="9" t="s">
        <v>206</v>
      </c>
      <c r="B6" s="15" t="s">
        <v>207</v>
      </c>
      <c r="C6" s="10"/>
      <c r="D6" s="10">
        <v>6</v>
      </c>
      <c r="E6" s="25">
        <v>9.82</v>
      </c>
      <c r="F6" s="11">
        <v>0.1</v>
      </c>
      <c r="G6" s="62">
        <f t="shared" si="0"/>
        <v>10.802</v>
      </c>
      <c r="H6" s="79"/>
      <c r="I6" s="62">
        <f t="shared" si="1"/>
        <v>0</v>
      </c>
    </row>
    <row r="7" spans="1:15" ht="29.25" thickBot="1" x14ac:dyDescent="0.25">
      <c r="A7" s="9" t="s">
        <v>208</v>
      </c>
      <c r="B7" s="15" t="s">
        <v>209</v>
      </c>
      <c r="C7" s="10"/>
      <c r="D7" s="10">
        <v>37</v>
      </c>
      <c r="E7" s="25">
        <v>6.81</v>
      </c>
      <c r="F7" s="11">
        <v>0.1</v>
      </c>
      <c r="G7" s="62">
        <f t="shared" si="0"/>
        <v>7.4909999999999997</v>
      </c>
      <c r="H7" s="79"/>
      <c r="I7" s="62">
        <f t="shared" si="1"/>
        <v>0</v>
      </c>
    </row>
    <row r="8" spans="1:15" ht="15" thickBot="1" x14ac:dyDescent="0.25">
      <c r="A8" s="9" t="s">
        <v>210</v>
      </c>
      <c r="B8" s="15" t="s">
        <v>211</v>
      </c>
      <c r="C8" s="10"/>
      <c r="D8" s="10">
        <v>35</v>
      </c>
      <c r="E8" s="25">
        <v>2.21</v>
      </c>
      <c r="F8" s="11">
        <v>0.1</v>
      </c>
      <c r="G8" s="62">
        <f t="shared" si="0"/>
        <v>2.431</v>
      </c>
      <c r="H8" s="79"/>
      <c r="I8" s="62">
        <f t="shared" si="1"/>
        <v>0</v>
      </c>
    </row>
    <row r="9" spans="1:15" ht="15" thickBot="1" x14ac:dyDescent="0.25">
      <c r="A9" s="9" t="s">
        <v>212</v>
      </c>
      <c r="B9" s="15" t="s">
        <v>213</v>
      </c>
      <c r="C9" s="10"/>
      <c r="D9" s="10">
        <v>66</v>
      </c>
      <c r="E9" s="25">
        <v>2.21</v>
      </c>
      <c r="F9" s="11">
        <v>0.1</v>
      </c>
      <c r="G9" s="62">
        <f t="shared" si="0"/>
        <v>2.431</v>
      </c>
      <c r="H9" s="79"/>
      <c r="I9" s="62">
        <f t="shared" si="1"/>
        <v>0</v>
      </c>
    </row>
    <row r="10" spans="1:15" ht="15" thickBot="1" x14ac:dyDescent="0.25">
      <c r="A10" s="9" t="s">
        <v>214</v>
      </c>
      <c r="B10" s="15" t="s">
        <v>215</v>
      </c>
      <c r="C10" s="10"/>
      <c r="D10" s="10">
        <v>3</v>
      </c>
      <c r="E10" s="25">
        <v>2.21</v>
      </c>
      <c r="F10" s="11">
        <v>0.1</v>
      </c>
      <c r="G10" s="62">
        <f t="shared" si="0"/>
        <v>2.431</v>
      </c>
      <c r="H10" s="79"/>
      <c r="I10" s="62">
        <f t="shared" si="1"/>
        <v>0</v>
      </c>
    </row>
    <row r="11" spans="1:15" ht="15" thickBot="1" x14ac:dyDescent="0.25">
      <c r="A11" s="9" t="s">
        <v>216</v>
      </c>
      <c r="B11" s="15" t="s">
        <v>217</v>
      </c>
      <c r="C11" s="10"/>
      <c r="D11" s="10">
        <v>6</v>
      </c>
      <c r="E11" s="25">
        <v>2.48</v>
      </c>
      <c r="F11" s="11">
        <v>0.1</v>
      </c>
      <c r="G11" s="62">
        <f t="shared" si="0"/>
        <v>2.7279999999999998</v>
      </c>
      <c r="H11" s="79"/>
      <c r="I11" s="62">
        <f t="shared" si="1"/>
        <v>0</v>
      </c>
    </row>
    <row r="12" spans="1:15" ht="15" thickBot="1" x14ac:dyDescent="0.25">
      <c r="A12" s="9" t="s">
        <v>218</v>
      </c>
      <c r="B12" s="15" t="s">
        <v>219</v>
      </c>
      <c r="C12" s="10"/>
      <c r="D12" s="10">
        <v>5</v>
      </c>
      <c r="E12" s="25">
        <v>2.48</v>
      </c>
      <c r="F12" s="11">
        <v>0.1</v>
      </c>
      <c r="G12" s="62">
        <f t="shared" si="0"/>
        <v>2.7279999999999998</v>
      </c>
      <c r="H12" s="79"/>
      <c r="I12" s="62">
        <f t="shared" si="1"/>
        <v>0</v>
      </c>
    </row>
    <row r="13" spans="1:15" ht="15" thickBot="1" x14ac:dyDescent="0.25">
      <c r="A13" s="9" t="s">
        <v>220</v>
      </c>
      <c r="B13" s="15" t="s">
        <v>221</v>
      </c>
      <c r="C13" s="10"/>
      <c r="D13" s="10">
        <v>1</v>
      </c>
      <c r="E13" s="25">
        <v>2.48</v>
      </c>
      <c r="F13" s="11">
        <v>0.1</v>
      </c>
      <c r="G13" s="62">
        <f t="shared" si="0"/>
        <v>2.7279999999999998</v>
      </c>
      <c r="H13" s="79"/>
      <c r="I13" s="62">
        <f t="shared" si="1"/>
        <v>0</v>
      </c>
    </row>
    <row r="14" spans="1:15" ht="15" thickBot="1" x14ac:dyDescent="0.25">
      <c r="A14" s="9" t="s">
        <v>222</v>
      </c>
      <c r="B14" s="15" t="s">
        <v>223</v>
      </c>
      <c r="C14" s="10"/>
      <c r="D14" s="10">
        <v>2</v>
      </c>
      <c r="E14" s="25">
        <v>2.48</v>
      </c>
      <c r="F14" s="11">
        <v>0.1</v>
      </c>
      <c r="G14" s="62">
        <f t="shared" si="0"/>
        <v>2.7279999999999998</v>
      </c>
      <c r="H14" s="79"/>
      <c r="I14" s="62">
        <f t="shared" si="1"/>
        <v>0</v>
      </c>
    </row>
    <row r="15" spans="1:15" ht="29.25" thickBot="1" x14ac:dyDescent="0.25">
      <c r="A15" s="9" t="s">
        <v>232</v>
      </c>
      <c r="B15" s="15" t="s">
        <v>233</v>
      </c>
      <c r="C15" s="10"/>
      <c r="D15" s="10">
        <v>41</v>
      </c>
      <c r="E15" s="25">
        <v>2.15</v>
      </c>
      <c r="F15" s="11">
        <v>0.1</v>
      </c>
      <c r="G15" s="62">
        <f t="shared" si="0"/>
        <v>2.3649999999999998</v>
      </c>
      <c r="H15" s="79"/>
      <c r="I15" s="62">
        <f t="shared" si="1"/>
        <v>0</v>
      </c>
    </row>
    <row r="16" spans="1:15" ht="29.25" thickBot="1" x14ac:dyDescent="0.25">
      <c r="A16" s="9" t="s">
        <v>234</v>
      </c>
      <c r="B16" s="15" t="s">
        <v>235</v>
      </c>
      <c r="C16" s="10" t="s">
        <v>236</v>
      </c>
      <c r="D16" s="10">
        <v>34</v>
      </c>
      <c r="E16" s="25">
        <v>1.68</v>
      </c>
      <c r="F16" s="11">
        <v>0.1</v>
      </c>
      <c r="G16" s="62">
        <f t="shared" si="0"/>
        <v>1.8479999999999999</v>
      </c>
      <c r="H16" s="79"/>
      <c r="I16" s="62">
        <f t="shared" si="1"/>
        <v>0</v>
      </c>
    </row>
    <row r="17" spans="1:9" ht="29.25" thickBot="1" x14ac:dyDescent="0.25">
      <c r="A17" s="9" t="s">
        <v>237</v>
      </c>
      <c r="B17" s="15" t="s">
        <v>238</v>
      </c>
      <c r="C17" s="10" t="s">
        <v>239</v>
      </c>
      <c r="D17" s="10">
        <v>14</v>
      </c>
      <c r="E17" s="25">
        <v>1.68</v>
      </c>
      <c r="F17" s="11">
        <v>0.1</v>
      </c>
      <c r="G17" s="62">
        <f t="shared" si="0"/>
        <v>1.8479999999999999</v>
      </c>
      <c r="H17" s="79"/>
      <c r="I17" s="62">
        <f t="shared" si="1"/>
        <v>0</v>
      </c>
    </row>
    <row r="18" spans="1:9" ht="29.25" thickBot="1" x14ac:dyDescent="0.25">
      <c r="A18" s="9" t="s">
        <v>240</v>
      </c>
      <c r="B18" s="15" t="s">
        <v>241</v>
      </c>
      <c r="C18" s="10"/>
      <c r="D18" s="10">
        <v>6</v>
      </c>
      <c r="E18" s="25">
        <v>0.91</v>
      </c>
      <c r="F18" s="11">
        <v>0.1</v>
      </c>
      <c r="G18" s="62">
        <f t="shared" si="0"/>
        <v>1.0010000000000001</v>
      </c>
      <c r="H18" s="79"/>
      <c r="I18" s="62">
        <f t="shared" si="1"/>
        <v>0</v>
      </c>
    </row>
    <row r="19" spans="1:9" ht="15" thickBot="1" x14ac:dyDescent="0.25">
      <c r="A19" s="9" t="s">
        <v>242</v>
      </c>
      <c r="B19" s="15" t="s">
        <v>243</v>
      </c>
      <c r="C19" s="10" t="s">
        <v>244</v>
      </c>
      <c r="D19" s="10">
        <v>5</v>
      </c>
      <c r="E19" s="25">
        <v>42.35</v>
      </c>
      <c r="F19" s="11">
        <v>0.1</v>
      </c>
      <c r="G19" s="62">
        <f t="shared" si="0"/>
        <v>46.585000000000001</v>
      </c>
      <c r="H19" s="79"/>
      <c r="I19" s="62">
        <f t="shared" si="1"/>
        <v>0</v>
      </c>
    </row>
    <row r="20" spans="1:9" ht="15" thickBot="1" x14ac:dyDescent="0.25">
      <c r="A20" s="9" t="s">
        <v>245</v>
      </c>
      <c r="B20" s="15" t="s">
        <v>246</v>
      </c>
      <c r="C20" s="10" t="s">
        <v>247</v>
      </c>
      <c r="D20" s="10">
        <v>9</v>
      </c>
      <c r="E20" s="25">
        <v>42.35</v>
      </c>
      <c r="F20" s="11">
        <v>0.1</v>
      </c>
      <c r="G20" s="62">
        <f t="shared" si="0"/>
        <v>46.585000000000001</v>
      </c>
      <c r="H20" s="79"/>
      <c r="I20" s="62">
        <f t="shared" si="1"/>
        <v>0</v>
      </c>
    </row>
    <row r="21" spans="1:9" ht="15" thickBot="1" x14ac:dyDescent="0.25">
      <c r="A21" s="9" t="s">
        <v>248</v>
      </c>
      <c r="B21" s="15" t="s">
        <v>249</v>
      </c>
      <c r="C21" s="10" t="s">
        <v>250</v>
      </c>
      <c r="D21" s="10">
        <v>11</v>
      </c>
      <c r="E21" s="25">
        <v>42.35</v>
      </c>
      <c r="F21" s="11">
        <v>0.1</v>
      </c>
      <c r="G21" s="62">
        <f t="shared" si="0"/>
        <v>46.585000000000001</v>
      </c>
      <c r="H21" s="79"/>
      <c r="I21" s="62">
        <f t="shared" si="1"/>
        <v>0</v>
      </c>
    </row>
    <row r="22" spans="1:9" ht="29.25" thickBot="1" x14ac:dyDescent="0.25">
      <c r="A22" s="9" t="s">
        <v>251</v>
      </c>
      <c r="B22" s="15" t="s">
        <v>252</v>
      </c>
      <c r="C22" s="82"/>
      <c r="D22" s="10">
        <v>2</v>
      </c>
      <c r="E22" s="25">
        <v>0.73</v>
      </c>
      <c r="F22" s="11">
        <v>0.1</v>
      </c>
      <c r="G22" s="62">
        <f t="shared" si="0"/>
        <v>0.80299999999999994</v>
      </c>
      <c r="H22" s="79"/>
      <c r="I22" s="62">
        <f t="shared" si="1"/>
        <v>0</v>
      </c>
    </row>
    <row r="23" spans="1:9" ht="29.25" thickBot="1" x14ac:dyDescent="0.25">
      <c r="A23" s="9"/>
      <c r="B23" s="15" t="s">
        <v>253</v>
      </c>
      <c r="C23" s="10"/>
      <c r="D23" s="10">
        <v>80</v>
      </c>
      <c r="E23" s="25">
        <v>0.83</v>
      </c>
      <c r="F23" s="11">
        <v>0.1</v>
      </c>
      <c r="G23" s="62">
        <f t="shared" si="0"/>
        <v>0.91299999999999992</v>
      </c>
      <c r="H23" s="79"/>
      <c r="I23" s="62">
        <f t="shared" si="1"/>
        <v>0</v>
      </c>
    </row>
    <row r="24" spans="1:9" ht="29.25" thickBot="1" x14ac:dyDescent="0.25">
      <c r="A24" s="9" t="s">
        <v>254</v>
      </c>
      <c r="B24" s="15" t="s">
        <v>255</v>
      </c>
      <c r="C24" s="10"/>
      <c r="D24" s="10">
        <v>1</v>
      </c>
      <c r="E24" s="25">
        <v>0.85</v>
      </c>
      <c r="F24" s="11">
        <v>0.1</v>
      </c>
      <c r="G24" s="62">
        <f t="shared" si="0"/>
        <v>0.93499999999999994</v>
      </c>
      <c r="H24" s="79"/>
      <c r="I24" s="62">
        <f t="shared" si="1"/>
        <v>0</v>
      </c>
    </row>
    <row r="25" spans="1:9" ht="15" thickBot="1" x14ac:dyDescent="0.25">
      <c r="A25" s="9" t="s">
        <v>256</v>
      </c>
      <c r="B25" s="15" t="s">
        <v>257</v>
      </c>
      <c r="C25" s="10"/>
      <c r="D25" s="10">
        <v>12</v>
      </c>
      <c r="E25" s="25">
        <v>1.1399999999999999</v>
      </c>
      <c r="F25" s="11">
        <v>0.1</v>
      </c>
      <c r="G25" s="62">
        <f t="shared" si="0"/>
        <v>1.254</v>
      </c>
      <c r="H25" s="79"/>
      <c r="I25" s="62">
        <f t="shared" si="1"/>
        <v>0</v>
      </c>
    </row>
    <row r="26" spans="1:9" ht="29.25" thickBot="1" x14ac:dyDescent="0.25">
      <c r="A26" s="9" t="s">
        <v>258</v>
      </c>
      <c r="B26" s="15" t="s">
        <v>259</v>
      </c>
      <c r="C26" s="83"/>
      <c r="D26" s="9">
        <v>3</v>
      </c>
      <c r="E26" s="25">
        <v>0.91</v>
      </c>
      <c r="F26" s="11">
        <v>0.1</v>
      </c>
      <c r="G26" s="62">
        <f t="shared" si="0"/>
        <v>1.0010000000000001</v>
      </c>
      <c r="H26" s="79"/>
      <c r="I26" s="62">
        <f t="shared" si="1"/>
        <v>0</v>
      </c>
    </row>
    <row r="27" spans="1:9" ht="29.25" thickBot="1" x14ac:dyDescent="0.25">
      <c r="A27" s="9" t="s">
        <v>260</v>
      </c>
      <c r="B27" s="15" t="s">
        <v>261</v>
      </c>
      <c r="C27" s="12"/>
      <c r="D27" s="10">
        <v>32</v>
      </c>
      <c r="E27" s="25">
        <v>0.91</v>
      </c>
      <c r="F27" s="11">
        <v>0.1</v>
      </c>
      <c r="G27" s="62">
        <f t="shared" si="0"/>
        <v>1.0010000000000001</v>
      </c>
      <c r="H27" s="79"/>
      <c r="I27" s="62">
        <f t="shared" si="1"/>
        <v>0</v>
      </c>
    </row>
    <row r="28" spans="1:9" ht="29.25" thickBot="1" x14ac:dyDescent="0.25">
      <c r="A28" s="9" t="s">
        <v>262</v>
      </c>
      <c r="B28" s="15" t="s">
        <v>263</v>
      </c>
      <c r="C28" s="10"/>
      <c r="D28" s="10">
        <v>68</v>
      </c>
      <c r="E28" s="25">
        <v>0.91</v>
      </c>
      <c r="F28" s="11">
        <v>0.1</v>
      </c>
      <c r="G28" s="62">
        <f t="shared" si="0"/>
        <v>1.0010000000000001</v>
      </c>
      <c r="H28" s="79"/>
      <c r="I28" s="62">
        <f t="shared" si="1"/>
        <v>0</v>
      </c>
    </row>
    <row r="29" spans="1:9" ht="29.25" thickBot="1" x14ac:dyDescent="0.25">
      <c r="A29" s="9" t="s">
        <v>264</v>
      </c>
      <c r="B29" s="15" t="s">
        <v>265</v>
      </c>
      <c r="C29" s="10"/>
      <c r="D29" s="10">
        <v>35</v>
      </c>
      <c r="E29" s="25">
        <v>0.91</v>
      </c>
      <c r="F29" s="11">
        <v>0.1</v>
      </c>
      <c r="G29" s="62">
        <f t="shared" si="0"/>
        <v>1.0010000000000001</v>
      </c>
      <c r="H29" s="79"/>
      <c r="I29" s="62">
        <f t="shared" si="1"/>
        <v>0</v>
      </c>
    </row>
    <row r="30" spans="1:9" ht="15" thickBot="1" x14ac:dyDescent="0.25">
      <c r="A30" s="9" t="s">
        <v>266</v>
      </c>
      <c r="B30" s="15" t="s">
        <v>267</v>
      </c>
      <c r="C30" s="10" t="s">
        <v>268</v>
      </c>
      <c r="D30" s="10">
        <v>45</v>
      </c>
      <c r="E30" s="25">
        <v>3.1</v>
      </c>
      <c r="F30" s="11">
        <v>0.1</v>
      </c>
      <c r="G30" s="62">
        <f t="shared" si="0"/>
        <v>3.41</v>
      </c>
      <c r="H30" s="79"/>
      <c r="I30" s="62">
        <f t="shared" si="1"/>
        <v>0</v>
      </c>
    </row>
    <row r="31" spans="1:9" ht="29.25" thickBot="1" x14ac:dyDescent="0.25">
      <c r="A31" s="9" t="s">
        <v>269</v>
      </c>
      <c r="B31" s="15" t="s">
        <v>270</v>
      </c>
      <c r="C31" s="10" t="s">
        <v>271</v>
      </c>
      <c r="D31" s="10">
        <v>9</v>
      </c>
      <c r="E31" s="25">
        <v>3.1</v>
      </c>
      <c r="F31" s="11">
        <v>0.1</v>
      </c>
      <c r="G31" s="62">
        <f t="shared" si="0"/>
        <v>3.41</v>
      </c>
      <c r="H31" s="79"/>
      <c r="I31" s="62">
        <f t="shared" si="1"/>
        <v>0</v>
      </c>
    </row>
    <row r="32" spans="1:9" ht="29.25" thickBot="1" x14ac:dyDescent="0.25">
      <c r="A32" s="9" t="s">
        <v>272</v>
      </c>
      <c r="B32" s="15" t="s">
        <v>273</v>
      </c>
      <c r="C32" s="10" t="s">
        <v>274</v>
      </c>
      <c r="D32" s="10">
        <v>3</v>
      </c>
      <c r="E32" s="25">
        <v>3.1</v>
      </c>
      <c r="F32" s="11">
        <v>0.1</v>
      </c>
      <c r="G32" s="62">
        <f t="shared" si="0"/>
        <v>3.41</v>
      </c>
      <c r="H32" s="79"/>
      <c r="I32" s="62">
        <f t="shared" si="1"/>
        <v>0</v>
      </c>
    </row>
    <row r="33" spans="1:9" ht="29.25" thickBot="1" x14ac:dyDescent="0.25">
      <c r="A33" s="9" t="s">
        <v>275</v>
      </c>
      <c r="B33" s="15" t="s">
        <v>276</v>
      </c>
      <c r="C33" s="10" t="s">
        <v>277</v>
      </c>
      <c r="D33" s="10">
        <v>3</v>
      </c>
      <c r="E33" s="25">
        <v>3.1</v>
      </c>
      <c r="F33" s="11">
        <v>0.1</v>
      </c>
      <c r="G33" s="62">
        <f t="shared" si="0"/>
        <v>3.41</v>
      </c>
      <c r="H33" s="79"/>
      <c r="I33" s="62">
        <f t="shared" si="1"/>
        <v>0</v>
      </c>
    </row>
    <row r="34" spans="1:9" ht="29.25" thickBot="1" x14ac:dyDescent="0.25">
      <c r="A34" s="9" t="s">
        <v>278</v>
      </c>
      <c r="B34" s="15" t="s">
        <v>279</v>
      </c>
      <c r="C34" s="10" t="s">
        <v>280</v>
      </c>
      <c r="D34" s="10">
        <v>6</v>
      </c>
      <c r="E34" s="25">
        <v>3.1</v>
      </c>
      <c r="F34" s="11">
        <v>0.1</v>
      </c>
      <c r="G34" s="62">
        <f t="shared" si="0"/>
        <v>3.41</v>
      </c>
      <c r="H34" s="79"/>
      <c r="I34" s="62">
        <f t="shared" si="1"/>
        <v>0</v>
      </c>
    </row>
    <row r="35" spans="1:9" ht="29.25" thickBot="1" x14ac:dyDescent="0.25">
      <c r="A35" s="9" t="s">
        <v>281</v>
      </c>
      <c r="B35" s="15" t="s">
        <v>282</v>
      </c>
      <c r="C35" s="10"/>
      <c r="D35" s="10">
        <v>6</v>
      </c>
      <c r="E35" s="25">
        <v>8.06</v>
      </c>
      <c r="F35" s="11">
        <v>0.1</v>
      </c>
      <c r="G35" s="62">
        <f t="shared" ref="G35:G66" si="2">E35+(E35*F35)</f>
        <v>8.8659999999999997</v>
      </c>
      <c r="H35" s="79"/>
      <c r="I35" s="62">
        <f t="shared" ref="I35:I66" si="3">D35*H35</f>
        <v>0</v>
      </c>
    </row>
    <row r="36" spans="1:9" ht="15" thickBot="1" x14ac:dyDescent="0.25">
      <c r="A36" s="9" t="s">
        <v>283</v>
      </c>
      <c r="B36" s="15" t="s">
        <v>284</v>
      </c>
      <c r="C36" s="10" t="s">
        <v>285</v>
      </c>
      <c r="D36" s="10">
        <v>812</v>
      </c>
      <c r="E36" s="25">
        <v>5.77</v>
      </c>
      <c r="F36" s="11">
        <v>0.1</v>
      </c>
      <c r="G36" s="62">
        <f t="shared" si="2"/>
        <v>6.3469999999999995</v>
      </c>
      <c r="H36" s="79"/>
      <c r="I36" s="62">
        <f t="shared" si="3"/>
        <v>0</v>
      </c>
    </row>
    <row r="37" spans="1:9" ht="29.25" thickBot="1" x14ac:dyDescent="0.25">
      <c r="A37" s="9" t="s">
        <v>286</v>
      </c>
      <c r="B37" s="15" t="s">
        <v>287</v>
      </c>
      <c r="C37" s="10"/>
      <c r="D37" s="10">
        <v>28</v>
      </c>
      <c r="E37" s="25">
        <v>6.33</v>
      </c>
      <c r="F37" s="11">
        <v>0.1</v>
      </c>
      <c r="G37" s="62">
        <f t="shared" si="2"/>
        <v>6.9630000000000001</v>
      </c>
      <c r="H37" s="79"/>
      <c r="I37" s="62">
        <f t="shared" si="3"/>
        <v>0</v>
      </c>
    </row>
    <row r="38" spans="1:9" ht="43.5" thickBot="1" x14ac:dyDescent="0.25">
      <c r="A38" s="9" t="s">
        <v>288</v>
      </c>
      <c r="B38" s="15" t="s">
        <v>289</v>
      </c>
      <c r="C38" s="10"/>
      <c r="D38" s="10">
        <v>9</v>
      </c>
      <c r="E38" s="25">
        <v>12.34</v>
      </c>
      <c r="F38" s="11">
        <v>0.1</v>
      </c>
      <c r="G38" s="62">
        <f t="shared" si="2"/>
        <v>13.574</v>
      </c>
      <c r="H38" s="79"/>
      <c r="I38" s="62">
        <f t="shared" si="3"/>
        <v>0</v>
      </c>
    </row>
    <row r="39" spans="1:9" ht="43.5" thickBot="1" x14ac:dyDescent="0.25">
      <c r="A39" s="9" t="s">
        <v>290</v>
      </c>
      <c r="B39" s="15" t="s">
        <v>291</v>
      </c>
      <c r="C39" s="10"/>
      <c r="D39" s="10">
        <v>12</v>
      </c>
      <c r="E39" s="25">
        <v>12.39</v>
      </c>
      <c r="F39" s="11">
        <v>0.1</v>
      </c>
      <c r="G39" s="62">
        <f t="shared" si="2"/>
        <v>13.629000000000001</v>
      </c>
      <c r="H39" s="79"/>
      <c r="I39" s="62">
        <f t="shared" si="3"/>
        <v>0</v>
      </c>
    </row>
    <row r="40" spans="1:9" ht="43.5" thickBot="1" x14ac:dyDescent="0.25">
      <c r="A40" s="9" t="s">
        <v>292</v>
      </c>
      <c r="B40" s="15" t="s">
        <v>293</v>
      </c>
      <c r="C40" s="10"/>
      <c r="D40" s="10">
        <v>2</v>
      </c>
      <c r="E40" s="25">
        <v>12.39</v>
      </c>
      <c r="F40" s="11">
        <v>0.1</v>
      </c>
      <c r="G40" s="62">
        <f t="shared" si="2"/>
        <v>13.629000000000001</v>
      </c>
      <c r="H40" s="79"/>
      <c r="I40" s="62">
        <f t="shared" si="3"/>
        <v>0</v>
      </c>
    </row>
    <row r="41" spans="1:9" ht="43.5" thickBot="1" x14ac:dyDescent="0.25">
      <c r="A41" s="9" t="s">
        <v>294</v>
      </c>
      <c r="B41" s="15" t="s">
        <v>295</v>
      </c>
      <c r="C41" s="10"/>
      <c r="D41" s="10">
        <v>3</v>
      </c>
      <c r="E41" s="25">
        <v>12.39</v>
      </c>
      <c r="F41" s="11">
        <v>0.1</v>
      </c>
      <c r="G41" s="62">
        <f t="shared" si="2"/>
        <v>13.629000000000001</v>
      </c>
      <c r="H41" s="79"/>
      <c r="I41" s="62">
        <f t="shared" si="3"/>
        <v>0</v>
      </c>
    </row>
    <row r="42" spans="1:9" ht="43.5" thickBot="1" x14ac:dyDescent="0.25">
      <c r="A42" s="9" t="s">
        <v>296</v>
      </c>
      <c r="B42" s="15" t="s">
        <v>297</v>
      </c>
      <c r="C42" s="10"/>
      <c r="D42" s="10">
        <v>1</v>
      </c>
      <c r="E42" s="25">
        <v>12.45</v>
      </c>
      <c r="F42" s="11">
        <v>0.1</v>
      </c>
      <c r="G42" s="62">
        <f t="shared" si="2"/>
        <v>13.695</v>
      </c>
      <c r="H42" s="79"/>
      <c r="I42" s="62">
        <f t="shared" si="3"/>
        <v>0</v>
      </c>
    </row>
    <row r="43" spans="1:9" ht="43.5" thickBot="1" x14ac:dyDescent="0.25">
      <c r="A43" s="9" t="s">
        <v>298</v>
      </c>
      <c r="B43" s="15" t="s">
        <v>299</v>
      </c>
      <c r="C43" s="10"/>
      <c r="D43" s="10">
        <v>1</v>
      </c>
      <c r="E43" s="25">
        <v>12.45</v>
      </c>
      <c r="F43" s="11">
        <v>0.1</v>
      </c>
      <c r="G43" s="62">
        <f t="shared" si="2"/>
        <v>13.695</v>
      </c>
      <c r="H43" s="79"/>
      <c r="I43" s="62">
        <f t="shared" si="3"/>
        <v>0</v>
      </c>
    </row>
    <row r="44" spans="1:9" ht="43.5" thickBot="1" x14ac:dyDescent="0.25">
      <c r="A44" s="9" t="s">
        <v>300</v>
      </c>
      <c r="B44" s="15" t="s">
        <v>301</v>
      </c>
      <c r="C44" s="10"/>
      <c r="D44" s="10">
        <v>8</v>
      </c>
      <c r="E44" s="25">
        <v>12.45</v>
      </c>
      <c r="F44" s="11">
        <v>0.1</v>
      </c>
      <c r="G44" s="62">
        <f t="shared" si="2"/>
        <v>13.695</v>
      </c>
      <c r="H44" s="79"/>
      <c r="I44" s="62">
        <f t="shared" si="3"/>
        <v>0</v>
      </c>
    </row>
    <row r="45" spans="1:9" ht="43.5" thickBot="1" x14ac:dyDescent="0.25">
      <c r="A45" s="9" t="s">
        <v>302</v>
      </c>
      <c r="B45" s="15" t="s">
        <v>303</v>
      </c>
      <c r="C45" s="10"/>
      <c r="D45" s="10">
        <v>8</v>
      </c>
      <c r="E45" s="25">
        <v>12.45</v>
      </c>
      <c r="F45" s="11">
        <v>0.1</v>
      </c>
      <c r="G45" s="62">
        <f t="shared" si="2"/>
        <v>13.695</v>
      </c>
      <c r="H45" s="79"/>
      <c r="I45" s="62">
        <f t="shared" si="3"/>
        <v>0</v>
      </c>
    </row>
    <row r="46" spans="1:9" ht="29.25" thickBot="1" x14ac:dyDescent="0.25">
      <c r="A46" s="9" t="s">
        <v>304</v>
      </c>
      <c r="B46" s="15" t="s">
        <v>305</v>
      </c>
      <c r="C46" s="10"/>
      <c r="D46" s="10">
        <v>2</v>
      </c>
      <c r="E46" s="25">
        <v>6.34</v>
      </c>
      <c r="F46" s="11">
        <v>0.1</v>
      </c>
      <c r="G46" s="62">
        <f t="shared" si="2"/>
        <v>6.9740000000000002</v>
      </c>
      <c r="H46" s="79"/>
      <c r="I46" s="62">
        <f t="shared" si="3"/>
        <v>0</v>
      </c>
    </row>
    <row r="47" spans="1:9" ht="29.25" thickBot="1" x14ac:dyDescent="0.25">
      <c r="A47" s="9" t="s">
        <v>306</v>
      </c>
      <c r="B47" s="15" t="s">
        <v>307</v>
      </c>
      <c r="C47" s="10"/>
      <c r="D47" s="10">
        <v>2</v>
      </c>
      <c r="E47" s="25">
        <v>6.34</v>
      </c>
      <c r="F47" s="11">
        <v>0.1</v>
      </c>
      <c r="G47" s="62">
        <f t="shared" si="2"/>
        <v>6.9740000000000002</v>
      </c>
      <c r="H47" s="79"/>
      <c r="I47" s="62">
        <f t="shared" si="3"/>
        <v>0</v>
      </c>
    </row>
    <row r="48" spans="1:9" ht="29.25" thickBot="1" x14ac:dyDescent="0.25">
      <c r="A48" s="9" t="s">
        <v>308</v>
      </c>
      <c r="B48" s="15" t="s">
        <v>309</v>
      </c>
      <c r="C48" s="10"/>
      <c r="D48" s="10">
        <v>6</v>
      </c>
      <c r="E48" s="25">
        <v>6.34</v>
      </c>
      <c r="F48" s="11">
        <v>0.1</v>
      </c>
      <c r="G48" s="62">
        <f t="shared" si="2"/>
        <v>6.9740000000000002</v>
      </c>
      <c r="H48" s="79"/>
      <c r="I48" s="62">
        <f t="shared" si="3"/>
        <v>0</v>
      </c>
    </row>
    <row r="49" spans="1:9" ht="29.25" thickBot="1" x14ac:dyDescent="0.25">
      <c r="A49" s="9" t="s">
        <v>310</v>
      </c>
      <c r="B49" s="15" t="s">
        <v>311</v>
      </c>
      <c r="C49" s="10"/>
      <c r="D49" s="10">
        <v>1</v>
      </c>
      <c r="E49" s="25">
        <v>6.34</v>
      </c>
      <c r="F49" s="11">
        <v>0.1</v>
      </c>
      <c r="G49" s="62">
        <f t="shared" si="2"/>
        <v>6.9740000000000002</v>
      </c>
      <c r="H49" s="79"/>
      <c r="I49" s="62">
        <f t="shared" si="3"/>
        <v>0</v>
      </c>
    </row>
    <row r="50" spans="1:9" ht="29.25" thickBot="1" x14ac:dyDescent="0.25">
      <c r="A50" s="9" t="s">
        <v>312</v>
      </c>
      <c r="B50" s="15" t="s">
        <v>313</v>
      </c>
      <c r="C50" s="10"/>
      <c r="D50" s="10">
        <v>2</v>
      </c>
      <c r="E50" s="25">
        <v>6.34</v>
      </c>
      <c r="F50" s="11">
        <v>0.1</v>
      </c>
      <c r="G50" s="62">
        <f t="shared" si="2"/>
        <v>6.9740000000000002</v>
      </c>
      <c r="H50" s="79"/>
      <c r="I50" s="62">
        <f t="shared" si="3"/>
        <v>0</v>
      </c>
    </row>
    <row r="51" spans="1:9" ht="29.25" thickBot="1" x14ac:dyDescent="0.25">
      <c r="A51" s="9" t="s">
        <v>314</v>
      </c>
      <c r="B51" s="15" t="s">
        <v>315</v>
      </c>
      <c r="C51" s="10"/>
      <c r="D51" s="10">
        <v>5</v>
      </c>
      <c r="E51" s="25">
        <v>6.34</v>
      </c>
      <c r="F51" s="11">
        <v>0.1</v>
      </c>
      <c r="G51" s="62">
        <f t="shared" si="2"/>
        <v>6.9740000000000002</v>
      </c>
      <c r="H51" s="79"/>
      <c r="I51" s="62">
        <f t="shared" si="3"/>
        <v>0</v>
      </c>
    </row>
    <row r="52" spans="1:9" ht="29.25" thickBot="1" x14ac:dyDescent="0.25">
      <c r="A52" s="9" t="s">
        <v>316</v>
      </c>
      <c r="B52" s="15" t="s">
        <v>317</v>
      </c>
      <c r="C52" s="10"/>
      <c r="D52" s="10">
        <v>5</v>
      </c>
      <c r="E52" s="25">
        <v>6.34</v>
      </c>
      <c r="F52" s="11">
        <v>0.1</v>
      </c>
      <c r="G52" s="62">
        <f t="shared" si="2"/>
        <v>6.9740000000000002</v>
      </c>
      <c r="H52" s="79"/>
      <c r="I52" s="62">
        <f t="shared" si="3"/>
        <v>0</v>
      </c>
    </row>
    <row r="53" spans="1:9" ht="29.25" thickBot="1" x14ac:dyDescent="0.25">
      <c r="A53" s="9" t="s">
        <v>318</v>
      </c>
      <c r="B53" s="15" t="s">
        <v>319</v>
      </c>
      <c r="C53" s="10"/>
      <c r="D53" s="10">
        <v>1</v>
      </c>
      <c r="E53" s="25">
        <v>6.34</v>
      </c>
      <c r="F53" s="11">
        <v>0.1</v>
      </c>
      <c r="G53" s="62">
        <f t="shared" si="2"/>
        <v>6.9740000000000002</v>
      </c>
      <c r="H53" s="79"/>
      <c r="I53" s="62">
        <f t="shared" si="3"/>
        <v>0</v>
      </c>
    </row>
    <row r="54" spans="1:9" ht="29.25" thickBot="1" x14ac:dyDescent="0.25">
      <c r="A54" s="9" t="s">
        <v>320</v>
      </c>
      <c r="B54" s="15" t="s">
        <v>321</v>
      </c>
      <c r="C54" s="10"/>
      <c r="D54" s="10">
        <v>8</v>
      </c>
      <c r="E54" s="25">
        <v>5.8</v>
      </c>
      <c r="F54" s="11">
        <v>0.1</v>
      </c>
      <c r="G54" s="62">
        <f t="shared" si="2"/>
        <v>6.38</v>
      </c>
      <c r="H54" s="79"/>
      <c r="I54" s="62">
        <f t="shared" si="3"/>
        <v>0</v>
      </c>
    </row>
    <row r="55" spans="1:9" ht="29.25" thickBot="1" x14ac:dyDescent="0.25">
      <c r="A55" s="9" t="s">
        <v>322</v>
      </c>
      <c r="B55" s="15" t="s">
        <v>323</v>
      </c>
      <c r="C55" s="10"/>
      <c r="D55" s="10">
        <v>11</v>
      </c>
      <c r="E55" s="25">
        <v>0.84</v>
      </c>
      <c r="F55" s="11">
        <v>0.1</v>
      </c>
      <c r="G55" s="62">
        <f t="shared" si="2"/>
        <v>0.92399999999999993</v>
      </c>
      <c r="H55" s="79"/>
      <c r="I55" s="62">
        <f t="shared" si="3"/>
        <v>0</v>
      </c>
    </row>
    <row r="56" spans="1:9" ht="29.25" thickBot="1" x14ac:dyDescent="0.25">
      <c r="A56" s="9" t="s">
        <v>324</v>
      </c>
      <c r="B56" s="15" t="s">
        <v>325</v>
      </c>
      <c r="C56" s="10"/>
      <c r="D56" s="10">
        <v>3</v>
      </c>
      <c r="E56" s="25">
        <v>0.84</v>
      </c>
      <c r="F56" s="11">
        <v>0.1</v>
      </c>
      <c r="G56" s="62">
        <f t="shared" si="2"/>
        <v>0.92399999999999993</v>
      </c>
      <c r="H56" s="79"/>
      <c r="I56" s="62">
        <f t="shared" si="3"/>
        <v>0</v>
      </c>
    </row>
    <row r="57" spans="1:9" ht="29.25" thickBot="1" x14ac:dyDescent="0.25">
      <c r="A57" s="9" t="s">
        <v>326</v>
      </c>
      <c r="B57" s="15" t="s">
        <v>327</v>
      </c>
      <c r="C57" s="10"/>
      <c r="D57" s="10">
        <v>42</v>
      </c>
      <c r="E57" s="25">
        <v>6.33</v>
      </c>
      <c r="F57" s="11">
        <v>0.1</v>
      </c>
      <c r="G57" s="62">
        <f t="shared" si="2"/>
        <v>6.9630000000000001</v>
      </c>
      <c r="H57" s="79"/>
      <c r="I57" s="62">
        <f t="shared" si="3"/>
        <v>0</v>
      </c>
    </row>
    <row r="58" spans="1:9" ht="43.5" thickBot="1" x14ac:dyDescent="0.25">
      <c r="A58" s="9" t="s">
        <v>328</v>
      </c>
      <c r="B58" s="15" t="s">
        <v>329</v>
      </c>
      <c r="C58" s="10"/>
      <c r="D58" s="10">
        <v>16</v>
      </c>
      <c r="E58" s="25">
        <v>9.16</v>
      </c>
      <c r="F58" s="11">
        <v>0.1</v>
      </c>
      <c r="G58" s="62">
        <f t="shared" si="2"/>
        <v>10.076000000000001</v>
      </c>
      <c r="H58" s="79"/>
      <c r="I58" s="62">
        <f t="shared" si="3"/>
        <v>0</v>
      </c>
    </row>
    <row r="59" spans="1:9" ht="43.5" thickBot="1" x14ac:dyDescent="0.25">
      <c r="A59" s="9" t="s">
        <v>330</v>
      </c>
      <c r="B59" s="15" t="s">
        <v>331</v>
      </c>
      <c r="C59" s="10"/>
      <c r="D59" s="10">
        <v>15</v>
      </c>
      <c r="E59" s="25">
        <v>9.16</v>
      </c>
      <c r="F59" s="11">
        <v>0.1</v>
      </c>
      <c r="G59" s="62">
        <f t="shared" si="2"/>
        <v>10.076000000000001</v>
      </c>
      <c r="H59" s="79"/>
      <c r="I59" s="62">
        <f t="shared" si="3"/>
        <v>0</v>
      </c>
    </row>
    <row r="60" spans="1:9" ht="43.5" thickBot="1" x14ac:dyDescent="0.25">
      <c r="A60" s="9" t="s">
        <v>332</v>
      </c>
      <c r="B60" s="15" t="s">
        <v>333</v>
      </c>
      <c r="C60" s="10"/>
      <c r="D60" s="10">
        <v>17</v>
      </c>
      <c r="E60" s="25">
        <v>9.16</v>
      </c>
      <c r="F60" s="11">
        <v>0.1</v>
      </c>
      <c r="G60" s="62">
        <f t="shared" si="2"/>
        <v>10.076000000000001</v>
      </c>
      <c r="H60" s="79"/>
      <c r="I60" s="62">
        <f t="shared" si="3"/>
        <v>0</v>
      </c>
    </row>
    <row r="61" spans="1:9" ht="43.5" thickBot="1" x14ac:dyDescent="0.25">
      <c r="A61" s="9" t="s">
        <v>334</v>
      </c>
      <c r="B61" s="15" t="s">
        <v>335</v>
      </c>
      <c r="C61" s="10"/>
      <c r="D61" s="10">
        <v>16</v>
      </c>
      <c r="E61" s="25">
        <v>9.16</v>
      </c>
      <c r="F61" s="11">
        <v>0.1</v>
      </c>
      <c r="G61" s="62">
        <f t="shared" si="2"/>
        <v>10.076000000000001</v>
      </c>
      <c r="H61" s="79"/>
      <c r="I61" s="62">
        <f t="shared" si="3"/>
        <v>0</v>
      </c>
    </row>
    <row r="62" spans="1:9" ht="43.5" thickBot="1" x14ac:dyDescent="0.25">
      <c r="A62" s="9" t="s">
        <v>336</v>
      </c>
      <c r="B62" s="15" t="s">
        <v>337</v>
      </c>
      <c r="C62" s="10"/>
      <c r="D62" s="10">
        <v>17</v>
      </c>
      <c r="E62" s="25">
        <v>9.16</v>
      </c>
      <c r="F62" s="11">
        <v>0.1</v>
      </c>
      <c r="G62" s="62">
        <f t="shared" si="2"/>
        <v>10.076000000000001</v>
      </c>
      <c r="H62" s="79"/>
      <c r="I62" s="62">
        <f t="shared" si="3"/>
        <v>0</v>
      </c>
    </row>
    <row r="63" spans="1:9" ht="43.5" thickBot="1" x14ac:dyDescent="0.25">
      <c r="A63" s="9" t="s">
        <v>338</v>
      </c>
      <c r="B63" s="15" t="s">
        <v>339</v>
      </c>
      <c r="C63" s="10"/>
      <c r="D63" s="10">
        <v>17</v>
      </c>
      <c r="E63" s="25">
        <v>9.16</v>
      </c>
      <c r="F63" s="11">
        <v>0.1</v>
      </c>
      <c r="G63" s="62">
        <f t="shared" si="2"/>
        <v>10.076000000000001</v>
      </c>
      <c r="H63" s="79"/>
      <c r="I63" s="62">
        <f t="shared" si="3"/>
        <v>0</v>
      </c>
    </row>
    <row r="64" spans="1:9" ht="43.5" thickBot="1" x14ac:dyDescent="0.25">
      <c r="A64" s="9" t="s">
        <v>340</v>
      </c>
      <c r="B64" s="15" t="s">
        <v>341</v>
      </c>
      <c r="C64" s="10"/>
      <c r="D64" s="10">
        <v>42</v>
      </c>
      <c r="E64" s="25">
        <v>6.8</v>
      </c>
      <c r="F64" s="11">
        <v>0.1</v>
      </c>
      <c r="G64" s="62">
        <f t="shared" si="2"/>
        <v>7.4799999999999995</v>
      </c>
      <c r="H64" s="79"/>
      <c r="I64" s="62">
        <f t="shared" si="3"/>
        <v>0</v>
      </c>
    </row>
    <row r="65" spans="1:9" ht="43.5" thickBot="1" x14ac:dyDescent="0.25">
      <c r="A65" s="9" t="s">
        <v>342</v>
      </c>
      <c r="B65" s="15" t="s">
        <v>343</v>
      </c>
      <c r="C65" s="10"/>
      <c r="D65" s="10">
        <v>37</v>
      </c>
      <c r="E65" s="25">
        <v>6.8</v>
      </c>
      <c r="F65" s="11">
        <v>0.1</v>
      </c>
      <c r="G65" s="62">
        <f t="shared" si="2"/>
        <v>7.4799999999999995</v>
      </c>
      <c r="H65" s="79"/>
      <c r="I65" s="62">
        <f t="shared" si="3"/>
        <v>0</v>
      </c>
    </row>
    <row r="66" spans="1:9" ht="43.5" thickBot="1" x14ac:dyDescent="0.25">
      <c r="A66" s="9" t="s">
        <v>344</v>
      </c>
      <c r="B66" s="15" t="s">
        <v>345</v>
      </c>
      <c r="C66" s="10"/>
      <c r="D66" s="10">
        <v>31</v>
      </c>
      <c r="E66" s="25">
        <v>6.8</v>
      </c>
      <c r="F66" s="11">
        <v>0.1</v>
      </c>
      <c r="G66" s="62">
        <f t="shared" si="2"/>
        <v>7.4799999999999995</v>
      </c>
      <c r="H66" s="79"/>
      <c r="I66" s="62">
        <f t="shared" si="3"/>
        <v>0</v>
      </c>
    </row>
    <row r="67" spans="1:9" ht="43.5" thickBot="1" x14ac:dyDescent="0.25">
      <c r="A67" s="9" t="s">
        <v>346</v>
      </c>
      <c r="B67" s="15" t="s">
        <v>347</v>
      </c>
      <c r="C67" s="10"/>
      <c r="D67" s="10">
        <v>19</v>
      </c>
      <c r="E67" s="25">
        <v>6.79</v>
      </c>
      <c r="F67" s="11">
        <v>0.1</v>
      </c>
      <c r="G67" s="62">
        <f t="shared" ref="G67:G98" si="4">E67+(E67*F67)</f>
        <v>7.4690000000000003</v>
      </c>
      <c r="H67" s="79"/>
      <c r="I67" s="62">
        <f t="shared" ref="I67:I98" si="5">D67*H67</f>
        <v>0</v>
      </c>
    </row>
    <row r="68" spans="1:9" ht="43.5" thickBot="1" x14ac:dyDescent="0.25">
      <c r="A68" s="9" t="s">
        <v>348</v>
      </c>
      <c r="B68" s="15" t="s">
        <v>349</v>
      </c>
      <c r="C68" s="10"/>
      <c r="D68" s="10">
        <v>6</v>
      </c>
      <c r="E68" s="25">
        <v>6.8</v>
      </c>
      <c r="F68" s="11">
        <v>0.1</v>
      </c>
      <c r="G68" s="62">
        <f t="shared" si="4"/>
        <v>7.4799999999999995</v>
      </c>
      <c r="H68" s="79"/>
      <c r="I68" s="62">
        <f t="shared" si="5"/>
        <v>0</v>
      </c>
    </row>
    <row r="69" spans="1:9" ht="43.5" thickBot="1" x14ac:dyDescent="0.25">
      <c r="A69" s="9" t="s">
        <v>350</v>
      </c>
      <c r="B69" s="15" t="s">
        <v>351</v>
      </c>
      <c r="C69" s="10"/>
      <c r="D69" s="10">
        <v>5</v>
      </c>
      <c r="E69" s="25">
        <v>6.8</v>
      </c>
      <c r="F69" s="11">
        <v>0.1</v>
      </c>
      <c r="G69" s="62">
        <f t="shared" si="4"/>
        <v>7.4799999999999995</v>
      </c>
      <c r="H69" s="79"/>
      <c r="I69" s="62">
        <f t="shared" si="5"/>
        <v>0</v>
      </c>
    </row>
    <row r="70" spans="1:9" ht="43.5" thickBot="1" x14ac:dyDescent="0.25">
      <c r="A70" s="9" t="s">
        <v>352</v>
      </c>
      <c r="B70" s="15" t="s">
        <v>353</v>
      </c>
      <c r="C70" s="10"/>
      <c r="D70" s="10">
        <v>27</v>
      </c>
      <c r="E70" s="25">
        <v>6.8</v>
      </c>
      <c r="F70" s="11">
        <v>0.1</v>
      </c>
      <c r="G70" s="62">
        <f t="shared" si="4"/>
        <v>7.4799999999999995</v>
      </c>
      <c r="H70" s="79"/>
      <c r="I70" s="62">
        <f t="shared" si="5"/>
        <v>0</v>
      </c>
    </row>
    <row r="71" spans="1:9" ht="43.5" thickBot="1" x14ac:dyDescent="0.25">
      <c r="A71" s="9" t="s">
        <v>354</v>
      </c>
      <c r="B71" s="15" t="s">
        <v>355</v>
      </c>
      <c r="C71" s="10"/>
      <c r="D71" s="10">
        <v>41</v>
      </c>
      <c r="E71" s="25">
        <v>6.8</v>
      </c>
      <c r="F71" s="11">
        <v>0.1</v>
      </c>
      <c r="G71" s="62">
        <f t="shared" si="4"/>
        <v>7.4799999999999995</v>
      </c>
      <c r="H71" s="79"/>
      <c r="I71" s="62">
        <f t="shared" si="5"/>
        <v>0</v>
      </c>
    </row>
    <row r="72" spans="1:9" ht="43.5" thickBot="1" x14ac:dyDescent="0.25">
      <c r="A72" s="9" t="s">
        <v>356</v>
      </c>
      <c r="B72" s="15" t="s">
        <v>357</v>
      </c>
      <c r="C72" s="10"/>
      <c r="D72" s="10">
        <v>14</v>
      </c>
      <c r="E72" s="25">
        <v>7.62</v>
      </c>
      <c r="F72" s="11">
        <v>0.1</v>
      </c>
      <c r="G72" s="62">
        <f t="shared" si="4"/>
        <v>8.3819999999999997</v>
      </c>
      <c r="H72" s="79"/>
      <c r="I72" s="62">
        <f t="shared" si="5"/>
        <v>0</v>
      </c>
    </row>
    <row r="73" spans="1:9" ht="43.5" thickBot="1" x14ac:dyDescent="0.25">
      <c r="A73" s="9" t="s">
        <v>358</v>
      </c>
      <c r="B73" s="15" t="s">
        <v>359</v>
      </c>
      <c r="C73" s="10"/>
      <c r="D73" s="10">
        <v>16</v>
      </c>
      <c r="E73" s="25">
        <v>7.62</v>
      </c>
      <c r="F73" s="11">
        <v>0.1</v>
      </c>
      <c r="G73" s="62">
        <f t="shared" si="4"/>
        <v>8.3819999999999997</v>
      </c>
      <c r="H73" s="79"/>
      <c r="I73" s="62">
        <f t="shared" si="5"/>
        <v>0</v>
      </c>
    </row>
    <row r="74" spans="1:9" ht="29.25" thickBot="1" x14ac:dyDescent="0.25">
      <c r="A74" s="9" t="s">
        <v>360</v>
      </c>
      <c r="B74" s="15" t="s">
        <v>361</v>
      </c>
      <c r="C74" s="10"/>
      <c r="D74" s="10">
        <v>25</v>
      </c>
      <c r="E74" s="25">
        <v>1.33</v>
      </c>
      <c r="F74" s="11">
        <v>0.1</v>
      </c>
      <c r="G74" s="62">
        <f t="shared" si="4"/>
        <v>1.4630000000000001</v>
      </c>
      <c r="H74" s="79"/>
      <c r="I74" s="62">
        <f t="shared" si="5"/>
        <v>0</v>
      </c>
    </row>
    <row r="75" spans="1:9" ht="29.25" thickBot="1" x14ac:dyDescent="0.25">
      <c r="A75" s="9" t="s">
        <v>362</v>
      </c>
      <c r="B75" s="15" t="s">
        <v>363</v>
      </c>
      <c r="C75" s="10"/>
      <c r="D75" s="10">
        <v>189</v>
      </c>
      <c r="E75" s="25">
        <v>1.33</v>
      </c>
      <c r="F75" s="11">
        <v>0.1</v>
      </c>
      <c r="G75" s="62">
        <f t="shared" si="4"/>
        <v>1.4630000000000001</v>
      </c>
      <c r="H75" s="79"/>
      <c r="I75" s="62">
        <f t="shared" si="5"/>
        <v>0</v>
      </c>
    </row>
    <row r="76" spans="1:9" ht="29.25" thickBot="1" x14ac:dyDescent="0.25">
      <c r="A76" s="9" t="s">
        <v>364</v>
      </c>
      <c r="B76" s="15" t="s">
        <v>365</v>
      </c>
      <c r="C76" s="10"/>
      <c r="D76" s="10">
        <v>97</v>
      </c>
      <c r="E76" s="25">
        <v>1.33</v>
      </c>
      <c r="F76" s="11">
        <v>0.1</v>
      </c>
      <c r="G76" s="62">
        <f t="shared" si="4"/>
        <v>1.4630000000000001</v>
      </c>
      <c r="H76" s="79"/>
      <c r="I76" s="62">
        <f t="shared" si="5"/>
        <v>0</v>
      </c>
    </row>
    <row r="77" spans="1:9" ht="43.5" thickBot="1" x14ac:dyDescent="0.25">
      <c r="A77" s="9" t="s">
        <v>366</v>
      </c>
      <c r="B77" s="15" t="s">
        <v>367</v>
      </c>
      <c r="C77" s="82"/>
      <c r="D77" s="10">
        <v>29</v>
      </c>
      <c r="E77" s="25">
        <v>7.36</v>
      </c>
      <c r="F77" s="11">
        <v>0.1</v>
      </c>
      <c r="G77" s="62">
        <f t="shared" si="4"/>
        <v>8.0960000000000001</v>
      </c>
      <c r="H77" s="79"/>
      <c r="I77" s="62">
        <f t="shared" si="5"/>
        <v>0</v>
      </c>
    </row>
    <row r="78" spans="1:9" ht="43.5" thickBot="1" x14ac:dyDescent="0.25">
      <c r="A78" s="9" t="s">
        <v>368</v>
      </c>
      <c r="B78" s="15" t="s">
        <v>369</v>
      </c>
      <c r="C78" s="10"/>
      <c r="D78" s="10">
        <v>3</v>
      </c>
      <c r="E78" s="25">
        <v>14.42</v>
      </c>
      <c r="F78" s="11">
        <v>0.1</v>
      </c>
      <c r="G78" s="62">
        <f t="shared" si="4"/>
        <v>15.862</v>
      </c>
      <c r="H78" s="79"/>
      <c r="I78" s="62">
        <f t="shared" si="5"/>
        <v>0</v>
      </c>
    </row>
    <row r="79" spans="1:9" ht="43.5" thickBot="1" x14ac:dyDescent="0.25">
      <c r="A79" s="9" t="s">
        <v>370</v>
      </c>
      <c r="B79" s="15" t="s">
        <v>371</v>
      </c>
      <c r="C79" s="10"/>
      <c r="D79" s="10">
        <v>6</v>
      </c>
      <c r="E79" s="25">
        <v>14.42</v>
      </c>
      <c r="F79" s="11">
        <v>0.1</v>
      </c>
      <c r="G79" s="62">
        <f t="shared" si="4"/>
        <v>15.862</v>
      </c>
      <c r="H79" s="79"/>
      <c r="I79" s="62">
        <f t="shared" si="5"/>
        <v>0</v>
      </c>
    </row>
    <row r="80" spans="1:9" ht="43.5" thickBot="1" x14ac:dyDescent="0.25">
      <c r="A80" s="9" t="s">
        <v>372</v>
      </c>
      <c r="B80" s="15" t="s">
        <v>373</v>
      </c>
      <c r="C80" s="10"/>
      <c r="D80" s="10">
        <v>2</v>
      </c>
      <c r="E80" s="25">
        <v>14.42</v>
      </c>
      <c r="F80" s="11">
        <v>0.1</v>
      </c>
      <c r="G80" s="62">
        <f t="shared" si="4"/>
        <v>15.862</v>
      </c>
      <c r="H80" s="79"/>
      <c r="I80" s="62">
        <f t="shared" si="5"/>
        <v>0</v>
      </c>
    </row>
    <row r="81" spans="1:9" ht="43.5" thickBot="1" x14ac:dyDescent="0.25">
      <c r="A81" s="9" t="s">
        <v>374</v>
      </c>
      <c r="B81" s="15" t="s">
        <v>375</v>
      </c>
      <c r="C81" s="83"/>
      <c r="D81" s="9">
        <v>8</v>
      </c>
      <c r="E81" s="25">
        <v>14.42</v>
      </c>
      <c r="F81" s="11">
        <v>0.1</v>
      </c>
      <c r="G81" s="62">
        <f t="shared" si="4"/>
        <v>15.862</v>
      </c>
      <c r="H81" s="79"/>
      <c r="I81" s="62">
        <f t="shared" si="5"/>
        <v>0</v>
      </c>
    </row>
    <row r="82" spans="1:9" ht="15" thickBot="1" x14ac:dyDescent="0.25">
      <c r="A82" s="9" t="s">
        <v>376</v>
      </c>
      <c r="B82" s="15" t="s">
        <v>377</v>
      </c>
      <c r="C82" s="12"/>
      <c r="D82" s="10">
        <v>158</v>
      </c>
      <c r="E82" s="25">
        <v>2.11</v>
      </c>
      <c r="F82" s="11">
        <v>0.1</v>
      </c>
      <c r="G82" s="62">
        <f t="shared" si="4"/>
        <v>2.3209999999999997</v>
      </c>
      <c r="H82" s="79"/>
      <c r="I82" s="62">
        <f t="shared" si="5"/>
        <v>0</v>
      </c>
    </row>
    <row r="83" spans="1:9" ht="15" thickBot="1" x14ac:dyDescent="0.25">
      <c r="A83" s="9" t="s">
        <v>378</v>
      </c>
      <c r="B83" s="15" t="s">
        <v>379</v>
      </c>
      <c r="C83" s="10"/>
      <c r="D83" s="10">
        <v>376</v>
      </c>
      <c r="E83" s="25">
        <v>2.11</v>
      </c>
      <c r="F83" s="11">
        <v>0.1</v>
      </c>
      <c r="G83" s="62">
        <f t="shared" si="4"/>
        <v>2.3209999999999997</v>
      </c>
      <c r="H83" s="79"/>
      <c r="I83" s="62">
        <f t="shared" si="5"/>
        <v>0</v>
      </c>
    </row>
    <row r="84" spans="1:9" ht="15" thickBot="1" x14ac:dyDescent="0.25">
      <c r="A84" s="9" t="s">
        <v>380</v>
      </c>
      <c r="B84" s="15" t="s">
        <v>381</v>
      </c>
      <c r="C84" s="10"/>
      <c r="D84" s="10">
        <v>77</v>
      </c>
      <c r="E84" s="25">
        <v>2.11</v>
      </c>
      <c r="F84" s="11">
        <v>0.1</v>
      </c>
      <c r="G84" s="62">
        <f t="shared" si="4"/>
        <v>2.3209999999999997</v>
      </c>
      <c r="H84" s="79"/>
      <c r="I84" s="62">
        <f t="shared" si="5"/>
        <v>0</v>
      </c>
    </row>
    <row r="85" spans="1:9" ht="43.5" thickBot="1" x14ac:dyDescent="0.25">
      <c r="A85" s="9" t="s">
        <v>382</v>
      </c>
      <c r="B85" s="15" t="s">
        <v>383</v>
      </c>
      <c r="C85" s="10"/>
      <c r="D85" s="10">
        <v>2</v>
      </c>
      <c r="E85" s="25">
        <v>0.91</v>
      </c>
      <c r="F85" s="11">
        <v>0.1</v>
      </c>
      <c r="G85" s="62">
        <f t="shared" si="4"/>
        <v>1.0010000000000001</v>
      </c>
      <c r="H85" s="79"/>
      <c r="I85" s="62">
        <f t="shared" si="5"/>
        <v>0</v>
      </c>
    </row>
    <row r="86" spans="1:9" ht="29.25" thickBot="1" x14ac:dyDescent="0.25">
      <c r="A86" s="9" t="s">
        <v>384</v>
      </c>
      <c r="B86" s="15" t="s">
        <v>385</v>
      </c>
      <c r="C86" s="10"/>
      <c r="D86" s="10">
        <v>8</v>
      </c>
      <c r="E86" s="25">
        <v>11.51</v>
      </c>
      <c r="F86" s="11">
        <v>0.1</v>
      </c>
      <c r="G86" s="62">
        <f t="shared" si="4"/>
        <v>12.661</v>
      </c>
      <c r="H86" s="79"/>
      <c r="I86" s="62">
        <f t="shared" si="5"/>
        <v>0</v>
      </c>
    </row>
    <row r="87" spans="1:9" ht="29.25" thickBot="1" x14ac:dyDescent="0.25">
      <c r="A87" s="9" t="s">
        <v>386</v>
      </c>
      <c r="B87" s="15" t="s">
        <v>387</v>
      </c>
      <c r="C87" s="10"/>
      <c r="D87" s="10">
        <v>7</v>
      </c>
      <c r="E87" s="25">
        <v>11.49</v>
      </c>
      <c r="F87" s="11">
        <v>0.1</v>
      </c>
      <c r="G87" s="62">
        <f t="shared" si="4"/>
        <v>12.638999999999999</v>
      </c>
      <c r="H87" s="79"/>
      <c r="I87" s="62">
        <f t="shared" si="5"/>
        <v>0</v>
      </c>
    </row>
    <row r="88" spans="1:9" ht="29.25" thickBot="1" x14ac:dyDescent="0.25">
      <c r="A88" s="9" t="s">
        <v>388</v>
      </c>
      <c r="B88" s="15" t="s">
        <v>389</v>
      </c>
      <c r="C88" s="10"/>
      <c r="D88" s="10">
        <v>14</v>
      </c>
      <c r="E88" s="25">
        <v>11.5</v>
      </c>
      <c r="F88" s="11">
        <v>0.1</v>
      </c>
      <c r="G88" s="62">
        <f t="shared" si="4"/>
        <v>12.65</v>
      </c>
      <c r="H88" s="79"/>
      <c r="I88" s="62">
        <f t="shared" si="5"/>
        <v>0</v>
      </c>
    </row>
    <row r="89" spans="1:9" ht="29.25" thickBot="1" x14ac:dyDescent="0.25">
      <c r="A89" s="9" t="s">
        <v>390</v>
      </c>
      <c r="B89" s="15" t="s">
        <v>391</v>
      </c>
      <c r="C89" s="10"/>
      <c r="D89" s="10">
        <v>1</v>
      </c>
      <c r="E89" s="25">
        <v>11.5</v>
      </c>
      <c r="F89" s="11">
        <v>0.1</v>
      </c>
      <c r="G89" s="62">
        <f t="shared" si="4"/>
        <v>12.65</v>
      </c>
      <c r="H89" s="79"/>
      <c r="I89" s="62">
        <f t="shared" si="5"/>
        <v>0</v>
      </c>
    </row>
    <row r="90" spans="1:9" ht="29.25" thickBot="1" x14ac:dyDescent="0.25">
      <c r="A90" s="9" t="s">
        <v>392</v>
      </c>
      <c r="B90" s="15" t="s">
        <v>393</v>
      </c>
      <c r="C90" s="10"/>
      <c r="D90" s="10">
        <v>6</v>
      </c>
      <c r="E90" s="25">
        <v>13.05</v>
      </c>
      <c r="F90" s="11">
        <v>0.1</v>
      </c>
      <c r="G90" s="62">
        <f t="shared" si="4"/>
        <v>14.355</v>
      </c>
      <c r="H90" s="79"/>
      <c r="I90" s="62">
        <f t="shared" si="5"/>
        <v>0</v>
      </c>
    </row>
    <row r="91" spans="1:9" ht="29.25" thickBot="1" x14ac:dyDescent="0.25">
      <c r="A91" s="9" t="s">
        <v>394</v>
      </c>
      <c r="B91" s="15" t="s">
        <v>395</v>
      </c>
      <c r="C91" s="10"/>
      <c r="D91" s="10">
        <v>155</v>
      </c>
      <c r="E91" s="25">
        <v>2.1800000000000002</v>
      </c>
      <c r="F91" s="11">
        <v>0.1</v>
      </c>
      <c r="G91" s="62">
        <f t="shared" si="4"/>
        <v>2.3980000000000001</v>
      </c>
      <c r="H91" s="79"/>
      <c r="I91" s="62">
        <f t="shared" si="5"/>
        <v>0</v>
      </c>
    </row>
    <row r="92" spans="1:9" ht="29.25" thickBot="1" x14ac:dyDescent="0.25">
      <c r="A92" s="9" t="s">
        <v>396</v>
      </c>
      <c r="B92" s="15" t="s">
        <v>397</v>
      </c>
      <c r="C92" s="10"/>
      <c r="D92" s="10">
        <v>370</v>
      </c>
      <c r="E92" s="25">
        <v>2.1800000000000002</v>
      </c>
      <c r="F92" s="11">
        <v>0.1</v>
      </c>
      <c r="G92" s="62">
        <f t="shared" si="4"/>
        <v>2.3980000000000001</v>
      </c>
      <c r="H92" s="79"/>
      <c r="I92" s="62">
        <f t="shared" si="5"/>
        <v>0</v>
      </c>
    </row>
    <row r="93" spans="1:9" ht="29.25" thickBot="1" x14ac:dyDescent="0.25">
      <c r="A93" s="9" t="s">
        <v>398</v>
      </c>
      <c r="B93" s="15" t="s">
        <v>399</v>
      </c>
      <c r="C93" s="10"/>
      <c r="D93" s="10">
        <v>53</v>
      </c>
      <c r="E93" s="25">
        <v>2.1800000000000002</v>
      </c>
      <c r="F93" s="11">
        <v>0.1</v>
      </c>
      <c r="G93" s="62">
        <f t="shared" si="4"/>
        <v>2.3980000000000001</v>
      </c>
      <c r="H93" s="79"/>
      <c r="I93" s="62">
        <f t="shared" si="5"/>
        <v>0</v>
      </c>
    </row>
    <row r="94" spans="1:9" ht="29.25" thickBot="1" x14ac:dyDescent="0.25">
      <c r="A94" s="9" t="s">
        <v>402</v>
      </c>
      <c r="B94" s="15" t="s">
        <v>403</v>
      </c>
      <c r="C94" s="10"/>
      <c r="D94" s="10">
        <v>6</v>
      </c>
      <c r="E94" s="25">
        <v>0.87</v>
      </c>
      <c r="F94" s="11">
        <v>0.1</v>
      </c>
      <c r="G94" s="62">
        <f t="shared" si="4"/>
        <v>0.95699999999999996</v>
      </c>
      <c r="H94" s="79"/>
      <c r="I94" s="62">
        <f t="shared" si="5"/>
        <v>0</v>
      </c>
    </row>
    <row r="95" spans="1:9" ht="29.25" thickBot="1" x14ac:dyDescent="0.25">
      <c r="A95" s="9" t="s">
        <v>404</v>
      </c>
      <c r="B95" s="15" t="s">
        <v>405</v>
      </c>
      <c r="C95" s="10" t="s">
        <v>406</v>
      </c>
      <c r="D95" s="10">
        <v>14</v>
      </c>
      <c r="E95" s="25">
        <v>11.36</v>
      </c>
      <c r="F95" s="11">
        <v>0.1</v>
      </c>
      <c r="G95" s="62">
        <f t="shared" si="4"/>
        <v>12.495999999999999</v>
      </c>
      <c r="H95" s="79"/>
      <c r="I95" s="62">
        <f t="shared" si="5"/>
        <v>0</v>
      </c>
    </row>
    <row r="96" spans="1:9" ht="29.25" thickBot="1" x14ac:dyDescent="0.25">
      <c r="A96" s="9" t="s">
        <v>407</v>
      </c>
      <c r="B96" s="15" t="s">
        <v>408</v>
      </c>
      <c r="C96" s="10"/>
      <c r="D96" s="10">
        <v>10</v>
      </c>
      <c r="E96" s="25">
        <v>10.89</v>
      </c>
      <c r="F96" s="11">
        <v>0.1</v>
      </c>
      <c r="G96" s="62">
        <f t="shared" si="4"/>
        <v>11.979000000000001</v>
      </c>
      <c r="H96" s="79"/>
      <c r="I96" s="62">
        <f t="shared" si="5"/>
        <v>0</v>
      </c>
    </row>
    <row r="97" spans="1:15" ht="29.25" thickBot="1" x14ac:dyDescent="0.25">
      <c r="A97" s="9" t="s">
        <v>409</v>
      </c>
      <c r="B97" s="15" t="s">
        <v>410</v>
      </c>
      <c r="C97" s="10"/>
      <c r="D97" s="10">
        <v>6</v>
      </c>
      <c r="E97" s="25">
        <v>10.36</v>
      </c>
      <c r="F97" s="11">
        <v>0.1</v>
      </c>
      <c r="G97" s="62">
        <f t="shared" si="4"/>
        <v>11.395999999999999</v>
      </c>
      <c r="H97" s="79"/>
      <c r="I97" s="62">
        <f t="shared" si="5"/>
        <v>0</v>
      </c>
    </row>
    <row r="98" spans="1:15" ht="15" thickBot="1" x14ac:dyDescent="0.25">
      <c r="A98" s="9" t="s">
        <v>411</v>
      </c>
      <c r="B98" s="15" t="s">
        <v>412</v>
      </c>
      <c r="C98" s="10"/>
      <c r="D98" s="10">
        <v>3</v>
      </c>
      <c r="E98" s="25">
        <v>12.98</v>
      </c>
      <c r="F98" s="11">
        <v>0.1</v>
      </c>
      <c r="G98" s="62">
        <f t="shared" si="4"/>
        <v>14.278</v>
      </c>
      <c r="H98" s="79"/>
      <c r="I98" s="62">
        <f t="shared" si="5"/>
        <v>0</v>
      </c>
    </row>
    <row r="99" spans="1:15" ht="43.5" thickBot="1" x14ac:dyDescent="0.25">
      <c r="A99" s="9" t="s">
        <v>413</v>
      </c>
      <c r="B99" s="15" t="s">
        <v>414</v>
      </c>
      <c r="C99" s="10"/>
      <c r="D99" s="10">
        <v>36</v>
      </c>
      <c r="E99" s="25">
        <v>7.03</v>
      </c>
      <c r="F99" s="11">
        <v>0.1</v>
      </c>
      <c r="G99" s="62">
        <f t="shared" ref="G99:G110" si="6">E99+(E99*F99)</f>
        <v>7.7330000000000005</v>
      </c>
      <c r="H99" s="79"/>
      <c r="I99" s="62">
        <f t="shared" ref="I99:I110" si="7">D99*H99</f>
        <v>0</v>
      </c>
    </row>
    <row r="100" spans="1:15" ht="43.5" thickBot="1" x14ac:dyDescent="0.25">
      <c r="A100" s="9" t="s">
        <v>415</v>
      </c>
      <c r="B100" s="15" t="s">
        <v>416</v>
      </c>
      <c r="C100" s="10"/>
      <c r="D100" s="10">
        <v>44</v>
      </c>
      <c r="E100" s="25">
        <v>7.03</v>
      </c>
      <c r="F100" s="11">
        <v>0.1</v>
      </c>
      <c r="G100" s="62">
        <f t="shared" si="6"/>
        <v>7.7330000000000005</v>
      </c>
      <c r="H100" s="79"/>
      <c r="I100" s="62">
        <f t="shared" si="7"/>
        <v>0</v>
      </c>
    </row>
    <row r="101" spans="1:15" ht="43.5" thickBot="1" x14ac:dyDescent="0.25">
      <c r="A101" s="9" t="s">
        <v>417</v>
      </c>
      <c r="B101" s="15" t="s">
        <v>418</v>
      </c>
      <c r="C101" s="10"/>
      <c r="D101" s="10">
        <v>12</v>
      </c>
      <c r="E101" s="25">
        <v>7.03</v>
      </c>
      <c r="F101" s="11">
        <v>0.1</v>
      </c>
      <c r="G101" s="62">
        <f t="shared" si="6"/>
        <v>7.7330000000000005</v>
      </c>
      <c r="H101" s="79"/>
      <c r="I101" s="62">
        <f t="shared" si="7"/>
        <v>0</v>
      </c>
    </row>
    <row r="102" spans="1:15" ht="29.25" thickBot="1" x14ac:dyDescent="0.25">
      <c r="A102" s="9" t="s">
        <v>419</v>
      </c>
      <c r="B102" s="15" t="s">
        <v>420</v>
      </c>
      <c r="C102" s="10"/>
      <c r="D102" s="10">
        <v>10</v>
      </c>
      <c r="E102" s="25">
        <v>9.56</v>
      </c>
      <c r="F102" s="11">
        <v>0.1</v>
      </c>
      <c r="G102" s="62">
        <f t="shared" si="6"/>
        <v>10.516</v>
      </c>
      <c r="H102" s="79"/>
      <c r="I102" s="62">
        <f t="shared" si="7"/>
        <v>0</v>
      </c>
    </row>
    <row r="103" spans="1:15" ht="29.25" thickBot="1" x14ac:dyDescent="0.25">
      <c r="A103" s="9" t="s">
        <v>421</v>
      </c>
      <c r="B103" s="15" t="s">
        <v>422</v>
      </c>
      <c r="C103" s="10"/>
      <c r="D103" s="10">
        <v>11</v>
      </c>
      <c r="E103" s="25">
        <v>9.56</v>
      </c>
      <c r="F103" s="11">
        <v>0.1</v>
      </c>
      <c r="G103" s="62">
        <f t="shared" si="6"/>
        <v>10.516</v>
      </c>
      <c r="H103" s="79"/>
      <c r="I103" s="62">
        <f t="shared" si="7"/>
        <v>0</v>
      </c>
    </row>
    <row r="104" spans="1:15" ht="29.25" thickBot="1" x14ac:dyDescent="0.25">
      <c r="A104" s="9" t="s">
        <v>423</v>
      </c>
      <c r="B104" s="15" t="s">
        <v>424</v>
      </c>
      <c r="C104" s="10"/>
      <c r="D104" s="10">
        <v>6</v>
      </c>
      <c r="E104" s="25">
        <v>12.23</v>
      </c>
      <c r="F104" s="11">
        <v>0.1</v>
      </c>
      <c r="G104" s="62">
        <f t="shared" si="6"/>
        <v>13.453000000000001</v>
      </c>
      <c r="H104" s="79"/>
      <c r="I104" s="62">
        <f t="shared" si="7"/>
        <v>0</v>
      </c>
    </row>
    <row r="105" spans="1:15" ht="186" thickBot="1" x14ac:dyDescent="0.25">
      <c r="A105" s="9" t="s">
        <v>425</v>
      </c>
      <c r="B105" s="15" t="s">
        <v>426</v>
      </c>
      <c r="C105" s="10"/>
      <c r="D105" s="10">
        <v>24</v>
      </c>
      <c r="E105" s="25">
        <v>0.91</v>
      </c>
      <c r="F105" s="11">
        <v>0.1</v>
      </c>
      <c r="G105" s="62">
        <f t="shared" si="6"/>
        <v>1.0010000000000001</v>
      </c>
      <c r="H105" s="79"/>
      <c r="I105" s="62">
        <f t="shared" si="7"/>
        <v>0</v>
      </c>
      <c r="J105" s="29">
        <f>SUM(I3:I105)</f>
        <v>0</v>
      </c>
      <c r="K105" s="81" t="s">
        <v>436</v>
      </c>
    </row>
    <row r="106" spans="1:15" ht="15" thickBot="1" x14ac:dyDescent="0.25">
      <c r="A106" s="9" t="s">
        <v>224</v>
      </c>
      <c r="B106" s="15" t="s">
        <v>225</v>
      </c>
      <c r="C106" s="10"/>
      <c r="D106" s="10">
        <v>2</v>
      </c>
      <c r="E106" s="25">
        <v>1.39</v>
      </c>
      <c r="F106" s="11">
        <v>0.21</v>
      </c>
      <c r="G106" s="62">
        <f t="shared" si="6"/>
        <v>1.6819</v>
      </c>
      <c r="H106" s="79"/>
      <c r="I106" s="62">
        <f t="shared" si="7"/>
        <v>0</v>
      </c>
    </row>
    <row r="107" spans="1:15" ht="15" thickBot="1" x14ac:dyDescent="0.25">
      <c r="A107" s="9" t="s">
        <v>226</v>
      </c>
      <c r="B107" s="15" t="s">
        <v>227</v>
      </c>
      <c r="C107" s="10"/>
      <c r="D107" s="10">
        <v>1</v>
      </c>
      <c r="E107" s="25">
        <v>1.34</v>
      </c>
      <c r="F107" s="11">
        <v>0.21</v>
      </c>
      <c r="G107" s="62">
        <f t="shared" si="6"/>
        <v>1.6214</v>
      </c>
      <c r="H107" s="79"/>
      <c r="I107" s="62">
        <f t="shared" si="7"/>
        <v>0</v>
      </c>
    </row>
    <row r="108" spans="1:15" ht="15" thickBot="1" x14ac:dyDescent="0.25">
      <c r="A108" s="9" t="s">
        <v>228</v>
      </c>
      <c r="B108" s="15" t="s">
        <v>229</v>
      </c>
      <c r="C108" s="10"/>
      <c r="D108" s="10">
        <v>2</v>
      </c>
      <c r="E108" s="25">
        <v>1.56</v>
      </c>
      <c r="F108" s="11">
        <v>0.21</v>
      </c>
      <c r="G108" s="62">
        <f t="shared" si="6"/>
        <v>1.8875999999999999</v>
      </c>
      <c r="H108" s="79"/>
      <c r="I108" s="62">
        <f t="shared" si="7"/>
        <v>0</v>
      </c>
    </row>
    <row r="109" spans="1:15" ht="15" thickBot="1" x14ac:dyDescent="0.25">
      <c r="A109" s="9" t="s">
        <v>230</v>
      </c>
      <c r="B109" s="15" t="s">
        <v>231</v>
      </c>
      <c r="C109" s="10"/>
      <c r="D109" s="10">
        <v>3</v>
      </c>
      <c r="E109" s="25">
        <v>8.67</v>
      </c>
      <c r="F109" s="11">
        <v>0.21</v>
      </c>
      <c r="G109" s="62">
        <f t="shared" si="6"/>
        <v>10.4907</v>
      </c>
      <c r="H109" s="79"/>
      <c r="I109" s="62">
        <f t="shared" si="7"/>
        <v>0</v>
      </c>
    </row>
    <row r="110" spans="1:15" ht="186" thickBot="1" x14ac:dyDescent="0.25">
      <c r="A110" s="9" t="s">
        <v>400</v>
      </c>
      <c r="B110" s="63" t="s">
        <v>401</v>
      </c>
      <c r="C110" s="64"/>
      <c r="D110" s="64">
        <v>36</v>
      </c>
      <c r="E110" s="65">
        <v>0.51</v>
      </c>
      <c r="F110" s="66">
        <v>0.21</v>
      </c>
      <c r="G110" s="67">
        <f t="shared" si="6"/>
        <v>0.61709999999999998</v>
      </c>
      <c r="H110" s="80"/>
      <c r="I110" s="62">
        <f t="shared" si="7"/>
        <v>0</v>
      </c>
      <c r="J110" s="29">
        <f>SUM(I106:I110)</f>
        <v>0</v>
      </c>
      <c r="K110" s="81" t="s">
        <v>437</v>
      </c>
    </row>
    <row r="111" spans="1:15" ht="30.75" thickBot="1" x14ac:dyDescent="0.25">
      <c r="A111" s="28" t="s">
        <v>427</v>
      </c>
      <c r="B111" s="68"/>
      <c r="C111" s="69"/>
      <c r="D111" s="69"/>
      <c r="E111" s="69"/>
      <c r="F111" s="69"/>
      <c r="G111" s="70"/>
      <c r="H111" s="70"/>
      <c r="I111" s="71">
        <f>SUM(I3:I110)</f>
        <v>0</v>
      </c>
      <c r="J111" s="77" t="s">
        <v>429</v>
      </c>
      <c r="K111" s="77"/>
      <c r="L111" s="77"/>
      <c r="M111" s="77"/>
      <c r="N111" s="77"/>
      <c r="O111" s="74"/>
    </row>
    <row r="112" spans="1:15" x14ac:dyDescent="0.2">
      <c r="A112" s="13"/>
      <c r="B112" s="16"/>
      <c r="C112" s="13"/>
      <c r="D112" s="13"/>
      <c r="E112" s="34"/>
      <c r="F112" s="13"/>
      <c r="G112" s="34"/>
      <c r="H112" s="34"/>
      <c r="I112" s="34"/>
    </row>
    <row r="114" spans="2:9" x14ac:dyDescent="0.2">
      <c r="B114" s="18"/>
      <c r="C114" s="29"/>
      <c r="D114" s="29"/>
      <c r="F114" s="29"/>
      <c r="H114" s="18"/>
      <c r="I114" s="18"/>
    </row>
    <row r="115" spans="2:9" x14ac:dyDescent="0.2">
      <c r="B115" s="18"/>
      <c r="C115" s="29"/>
      <c r="D115" s="29"/>
      <c r="F115" s="29"/>
      <c r="H115" s="18"/>
      <c r="I115" s="18"/>
    </row>
    <row r="116" spans="2:9" x14ac:dyDescent="0.2">
      <c r="B116" s="18"/>
      <c r="C116" s="29"/>
      <c r="D116" s="29"/>
      <c r="F116" s="29"/>
      <c r="H116" s="18"/>
      <c r="I116" s="18"/>
    </row>
    <row r="117" spans="2:9" x14ac:dyDescent="0.2">
      <c r="B117" s="18"/>
      <c r="C117" s="29"/>
      <c r="D117" s="29"/>
      <c r="F117" s="29"/>
      <c r="H117" s="18"/>
      <c r="I117" s="18"/>
    </row>
    <row r="118" spans="2:9" x14ac:dyDescent="0.2">
      <c r="B118" s="18"/>
      <c r="C118" s="29"/>
      <c r="D118" s="29"/>
      <c r="F118" s="29"/>
      <c r="H118" s="18"/>
      <c r="I118" s="18"/>
    </row>
    <row r="119" spans="2:9" x14ac:dyDescent="0.2">
      <c r="B119" s="18"/>
      <c r="C119" s="29"/>
      <c r="D119" s="29"/>
      <c r="F119" s="29"/>
      <c r="H119" s="18"/>
      <c r="I119" s="18"/>
    </row>
    <row r="120" spans="2:9" x14ac:dyDescent="0.2">
      <c r="B120" s="18"/>
      <c r="C120" s="29"/>
      <c r="D120" s="29"/>
      <c r="F120" s="29"/>
      <c r="H120" s="18"/>
      <c r="I120" s="18"/>
    </row>
    <row r="121" spans="2:9" x14ac:dyDescent="0.2">
      <c r="B121" s="18"/>
      <c r="C121" s="29"/>
      <c r="D121" s="29"/>
      <c r="F121" s="29"/>
      <c r="H121" s="18"/>
      <c r="I121" s="18"/>
    </row>
  </sheetData>
  <sheetProtection algorithmName="SHA-512" hashValue="c/A9MXrAtljzsFDmvbbizbavh3yvwUaI5Mg52JQeN+bXn+XYNYmOmVjhvxeSkuBR8W/OB14PbQ+XaowKMHk7sA==" saltValue="7saJ8wMl2NOnoDy/gXCcKg==" spinCount="100000" sheet="1" objects="1" scenarios="1" selectLockedCells="1"/>
  <autoFilter ref="A2:I110" xr:uid="{CA6F828B-4C7C-4A97-AA74-C884384A0EB4}">
    <sortState xmlns:xlrd2="http://schemas.microsoft.com/office/spreadsheetml/2017/richdata2" ref="A3:I111">
      <sortCondition ref="F2:F110"/>
    </sortState>
  </autoFilter>
  <mergeCells count="2">
    <mergeCell ref="A1:I1"/>
    <mergeCell ref="L3:O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Props1.xml><?xml version="1.0" encoding="utf-8"?>
<ds:datastoreItem xmlns:ds="http://schemas.openxmlformats.org/officeDocument/2006/customXml" ds:itemID="{E220710A-0DA5-4B73-A227-FDA49852D63E}">
  <ds:schemaRefs>
    <ds:schemaRef ds:uri="http://schemas.microsoft.com/sharepoint/v3/contenttype/forms"/>
  </ds:schemaRefs>
</ds:datastoreItem>
</file>

<file path=customXml/itemProps2.xml><?xml version="1.0" encoding="utf-8"?>
<ds:datastoreItem xmlns:ds="http://schemas.openxmlformats.org/officeDocument/2006/customXml" ds:itemID="{4674E979-F4BD-4088-9E68-CD0AD4A63F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022D8E-601E-4A84-AE54-60949F2ACEA4}">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LOTE 2</vt:lpstr>
      <vt:lpstr>LOTE 3</vt: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Diez Perez</dc:creator>
  <cp:lastModifiedBy>Julio Palacio Mendez</cp:lastModifiedBy>
  <dcterms:created xsi:type="dcterms:W3CDTF">2024-10-18T10:04:03Z</dcterms:created>
  <dcterms:modified xsi:type="dcterms:W3CDTF">2024-12-18T15:02:21Z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