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48 TRAUMA BARCELONA/ANEXO OFERTA ECONOMICA/"/>
    </mc:Choice>
  </mc:AlternateContent>
  <xr:revisionPtr revIDLastSave="101" documentId="8_{4A59A806-631E-435D-B742-EAB061668D57}" xr6:coauthVersionLast="47" xr6:coauthVersionMax="47" xr10:uidLastSave="{65607514-D04D-4223-9B6B-46D9E9066366}"/>
  <bookViews>
    <workbookView xWindow="-120" yWindow="-120" windowWidth="29040" windowHeight="15720" xr2:uid="{8F0F0DB4-0388-4F33-8C7B-87B808ACC831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31" i="1" l="1"/>
</calcChain>
</file>

<file path=xl/sharedStrings.xml><?xml version="1.0" encoding="utf-8"?>
<sst xmlns="http://schemas.openxmlformats.org/spreadsheetml/2006/main" count="109" uniqueCount="39">
  <si>
    <t>ACTO MEDICO</t>
  </si>
  <si>
    <t xml:space="preserve">Honorarios Médicos </t>
  </si>
  <si>
    <t>Derechos Anestesia</t>
  </si>
  <si>
    <t>Hospitalización</t>
  </si>
  <si>
    <t>Unidades Estimdas</t>
  </si>
  <si>
    <t>Banco Tejidos</t>
  </si>
  <si>
    <t>Material por grupo de iq</t>
  </si>
  <si>
    <t>TOTAL</t>
  </si>
  <si>
    <t>Consulta en el Centro asistencial de 5 horas (3 jornadas semanales) (Traumatologia convencional)</t>
  </si>
  <si>
    <t>-</t>
  </si>
  <si>
    <t>IQ GRUPO "0" (Traumatologia Covencional)</t>
  </si>
  <si>
    <t>IQ GRUPO "1" (Traumatologia Covencional)</t>
  </si>
  <si>
    <t>IQ GRUPO "2" (Traumatologia Covencional)</t>
  </si>
  <si>
    <t>IQ GRUPO "3" (Traumatologia Covencional)</t>
  </si>
  <si>
    <t>IQ GRUPO "4" (Traumatologia Covencional)</t>
  </si>
  <si>
    <t>IQ GRUPO "5" (Traumatologia Covencional)</t>
  </si>
  <si>
    <t>IQ GRUPO "6" (Traumatologia Covencional)</t>
  </si>
  <si>
    <t>IQ GRUPO "7" (Traumatologia Covencional)</t>
  </si>
  <si>
    <t>Ayudantía quirúrgica (Traumatologia Covencional)</t>
  </si>
  <si>
    <t>Informe Pericial y Asistencia a Juicio en Barcelona (Traumatologia Covencional)</t>
  </si>
  <si>
    <t>IQ GRUPO "3" (Alta Especializacion)</t>
  </si>
  <si>
    <t>IQ GRUPO "4" (Alta Especializacion)</t>
  </si>
  <si>
    <t>IQ GRUPO "5" (Alta Especializacion)</t>
  </si>
  <si>
    <t xml:space="preserve">-   € </t>
  </si>
  <si>
    <t>IQ GRUPO "6" (Alta Especializacion)</t>
  </si>
  <si>
    <t>IQ GRUPO "7" (Alta Especializacion)</t>
  </si>
  <si>
    <t>IQ GRUPO "8" (Alta Especializacion)</t>
  </si>
  <si>
    <t>Ayudantia Quirurgica (% del total de Honorarios Medicos). (Alta especializacion deporte de elite).</t>
  </si>
  <si>
    <t>Tratamiento ortobiologico fdc intraarticulares en quirofano</t>
  </si>
  <si>
    <t>Tratamiento ortobiologico fdc intraoseos en quirofano</t>
  </si>
  <si>
    <t>Tratamiento ortobiologico malla de fibrina con chips de cartliago</t>
  </si>
  <si>
    <t>Tratamiento de Celulas madre (MED)</t>
  </si>
  <si>
    <t>Tratamiento de Celulas MUSE</t>
  </si>
  <si>
    <t>Consulta médica Alta especializacion deporte de elite</t>
  </si>
  <si>
    <t>Ecografia</t>
  </si>
  <si>
    <t>Genourob test</t>
  </si>
  <si>
    <t>Tensiomiografia</t>
  </si>
  <si>
    <t>Tratamiento de Factores de crecimiento en consulta</t>
  </si>
  <si>
    <t>Sesiones de Fisioterapia (Alta especializacion)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</si>
</sst>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%"/>
  </numFmts>
  <fonts count="4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/>
    </xf>
    <xf numFmtId="8" fontId="3" fillId="0" borderId="1" xfId="0" applyNumberFormat="1" applyFont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/>
    </xf>
    <xf numFmtId="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right" vertical="center" wrapText="1"/>
    </xf>
    <xf numFmtId="44" fontId="0" fillId="0" borderId="0" xfId="0" applyNumberFormat="1"/>
    <xf numFmtId="164" fontId="0" fillId="0" borderId="0" xfId="1" applyNumberFormat="1" applyFont="1"/>
    <xf numFmtId="0" fontId="3" fillId="4" borderId="2" xfId="0" applyFont="1" applyFill="1" applyBorder="1" applyAlignment="1">
      <alignment horizontal="left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8" fontId="3" fillId="4" borderId="3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8" fontId="3" fillId="0" borderId="1" xfId="0" applyNumberFormat="1" applyFont="1" applyBorder="1" applyAlignment="1">
      <alignment horizontal="center" vertical="center" wrapText="1"/>
    </xf>
    <xf numFmtId="8" fontId="0" fillId="0" borderId="0" xfId="0" applyNumberFormat="1"/>
    <xf numFmtId="0" fontId="2" fillId="5" borderId="4" xfId="0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2" fillId="5" borderId="3" xfId="0" applyFont="1" applyFill="1" applyBorder="1" applyAlignment="1">
      <alignment horizontal="right" vertical="center" wrapText="1"/>
    </xf>
    <xf numFmtId="8" fontId="2" fillId="5" borderId="1" xfId="0" applyNumberFormat="1" applyFont="1" applyFill="1" applyBorder="1" applyAlignment="1">
      <alignment horizontal="right" vertical="center" wrapText="1"/>
    </xf>
    <xf numFmtId="9" fontId="0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44" fontId="3" fillId="6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76E0-5C8F-403F-928E-385F1C834719}">
  <dimension ref="A1:K34"/>
  <sheetViews>
    <sheetView tabSelected="1" zoomScaleNormal="100" workbookViewId="0">
      <pane ySplit="1" topLeftCell="A2" activePane="bottomLeft" state="frozen"/>
      <selection pane="bottomLeft" activeCell="B2" sqref="B2"/>
    </sheetView>
  </sheetViews>
  <sheetFormatPr baseColWidth="10" defaultRowHeight="14.25" x14ac:dyDescent="0.2"/>
  <cols>
    <col min="1" max="1" width="49.69921875" customWidth="1"/>
    <col min="2" max="2" width="7.5" bestFit="1" customWidth="1"/>
    <col min="3" max="3" width="6.69921875" bestFit="1" customWidth="1"/>
    <col min="4" max="4" width="9.8984375" bestFit="1" customWidth="1"/>
    <col min="5" max="5" width="6.296875" bestFit="1" customWidth="1"/>
    <col min="6" max="6" width="8.69921875" customWidth="1"/>
    <col min="7" max="7" width="9.8984375" customWidth="1"/>
    <col min="8" max="8" width="8.8984375" bestFit="1" customWidth="1"/>
    <col min="9" max="9" width="11.3984375" bestFit="1" customWidth="1"/>
  </cols>
  <sheetData>
    <row r="1" spans="1:11" ht="28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11" ht="28.5" x14ac:dyDescent="0.2">
      <c r="A2" s="4" t="s">
        <v>8</v>
      </c>
      <c r="B2" s="33"/>
      <c r="C2" s="6" t="s">
        <v>9</v>
      </c>
      <c r="D2" s="6" t="s">
        <v>9</v>
      </c>
      <c r="E2" s="6">
        <v>107</v>
      </c>
      <c r="F2" s="6" t="s">
        <v>9</v>
      </c>
      <c r="G2" s="6" t="s">
        <v>9</v>
      </c>
      <c r="H2" s="7">
        <f>B2*E2</f>
        <v>0</v>
      </c>
    </row>
    <row r="3" spans="1:11" x14ac:dyDescent="0.2">
      <c r="A3" s="8" t="s">
        <v>10</v>
      </c>
      <c r="B3" s="33"/>
      <c r="C3" s="6" t="s">
        <v>9</v>
      </c>
      <c r="D3" s="33"/>
      <c r="E3" s="6">
        <v>1</v>
      </c>
      <c r="F3" s="6" t="s">
        <v>9</v>
      </c>
      <c r="G3" s="6" t="s">
        <v>9</v>
      </c>
      <c r="H3" s="9">
        <f>(B3+D3)*E3</f>
        <v>0</v>
      </c>
    </row>
    <row r="4" spans="1:11" x14ac:dyDescent="0.2">
      <c r="A4" s="8" t="s">
        <v>11</v>
      </c>
      <c r="B4" s="33"/>
      <c r="C4" s="6" t="s">
        <v>9</v>
      </c>
      <c r="D4" s="33"/>
      <c r="E4" s="6">
        <v>1</v>
      </c>
      <c r="F4" s="6" t="s">
        <v>9</v>
      </c>
      <c r="G4" s="6" t="s">
        <v>9</v>
      </c>
      <c r="H4" s="9">
        <f>(B4+D4)*E4</f>
        <v>0</v>
      </c>
    </row>
    <row r="5" spans="1:11" x14ac:dyDescent="0.2">
      <c r="A5" s="8" t="s">
        <v>12</v>
      </c>
      <c r="B5" s="33"/>
      <c r="C5" s="33"/>
      <c r="D5" s="33"/>
      <c r="E5" s="6">
        <v>1</v>
      </c>
      <c r="F5" s="6" t="s">
        <v>9</v>
      </c>
      <c r="G5" s="33"/>
      <c r="H5" s="9">
        <f>(B5+C5+D5)*E5+G5</f>
        <v>0</v>
      </c>
    </row>
    <row r="6" spans="1:11" x14ac:dyDescent="0.2">
      <c r="A6" s="8" t="s">
        <v>13</v>
      </c>
      <c r="B6" s="33"/>
      <c r="C6" s="33"/>
      <c r="D6" s="33"/>
      <c r="E6" s="6">
        <v>6</v>
      </c>
      <c r="F6" s="6" t="s">
        <v>9</v>
      </c>
      <c r="G6" s="33"/>
      <c r="H6" s="9">
        <f>(B6+C6+D6)*E6+G6</f>
        <v>0</v>
      </c>
    </row>
    <row r="7" spans="1:11" x14ac:dyDescent="0.2">
      <c r="A7" s="8" t="s">
        <v>14</v>
      </c>
      <c r="B7" s="33"/>
      <c r="C7" s="33"/>
      <c r="D7" s="33"/>
      <c r="E7" s="6">
        <v>15</v>
      </c>
      <c r="F7" s="6" t="s">
        <v>9</v>
      </c>
      <c r="G7" s="33"/>
      <c r="H7" s="9">
        <f>(B7+C7+D7)*E7+G7</f>
        <v>0</v>
      </c>
    </row>
    <row r="8" spans="1:11" x14ac:dyDescent="0.2">
      <c r="A8" s="8" t="s">
        <v>15</v>
      </c>
      <c r="B8" s="33"/>
      <c r="C8" s="33"/>
      <c r="D8" s="33"/>
      <c r="E8" s="6">
        <v>7</v>
      </c>
      <c r="F8" s="6" t="s">
        <v>9</v>
      </c>
      <c r="G8" s="33"/>
      <c r="H8" s="9">
        <f t="shared" ref="H8:H10" si="0">(B8+C8+D8)*E8+G8</f>
        <v>0</v>
      </c>
    </row>
    <row r="9" spans="1:11" x14ac:dyDescent="0.2">
      <c r="A9" s="8" t="s">
        <v>16</v>
      </c>
      <c r="B9" s="33"/>
      <c r="C9" s="33"/>
      <c r="D9" s="33"/>
      <c r="E9" s="6">
        <v>5</v>
      </c>
      <c r="F9" s="6" t="s">
        <v>9</v>
      </c>
      <c r="G9" s="33"/>
      <c r="H9" s="9">
        <f t="shared" si="0"/>
        <v>0</v>
      </c>
    </row>
    <row r="10" spans="1:11" x14ac:dyDescent="0.2">
      <c r="A10" s="8" t="s">
        <v>17</v>
      </c>
      <c r="B10" s="33"/>
      <c r="C10" s="33"/>
      <c r="D10" s="33"/>
      <c r="E10" s="6">
        <v>1</v>
      </c>
      <c r="F10" s="6" t="s">
        <v>9</v>
      </c>
      <c r="G10" s="33"/>
      <c r="H10" s="9">
        <f t="shared" si="0"/>
        <v>0</v>
      </c>
    </row>
    <row r="11" spans="1:11" x14ac:dyDescent="0.2">
      <c r="A11" s="10" t="s">
        <v>18</v>
      </c>
      <c r="B11" s="11">
        <v>0.3</v>
      </c>
      <c r="C11" s="12" t="s">
        <v>9</v>
      </c>
      <c r="D11" s="12" t="s">
        <v>9</v>
      </c>
      <c r="E11" s="13">
        <v>37</v>
      </c>
      <c r="F11" s="12"/>
      <c r="G11" s="12" t="s">
        <v>9</v>
      </c>
      <c r="H11" s="14">
        <f>B11*((B3*E3)+(B4*E4)+(B5*E5)+(B6*E6)+(B7*E7)+(B8*E8)+(B9*E9)+(B10*E10))</f>
        <v>0</v>
      </c>
    </row>
    <row r="12" spans="1:11" x14ac:dyDescent="0.2">
      <c r="A12" s="8" t="s">
        <v>19</v>
      </c>
      <c r="B12" s="33"/>
      <c r="C12" s="6" t="s">
        <v>9</v>
      </c>
      <c r="D12" s="6" t="s">
        <v>9</v>
      </c>
      <c r="E12" s="6">
        <v>1</v>
      </c>
      <c r="F12" s="6" t="s">
        <v>9</v>
      </c>
      <c r="G12" s="6" t="s">
        <v>9</v>
      </c>
      <c r="H12" s="7">
        <f>B12*E12</f>
        <v>0</v>
      </c>
    </row>
    <row r="13" spans="1:11" x14ac:dyDescent="0.2">
      <c r="A13" s="8" t="s">
        <v>20</v>
      </c>
      <c r="B13" s="33"/>
      <c r="C13" s="33"/>
      <c r="D13" s="33"/>
      <c r="E13" s="6">
        <v>1</v>
      </c>
      <c r="F13" s="6" t="s">
        <v>9</v>
      </c>
      <c r="G13" s="33"/>
      <c r="H13" s="7">
        <f>(B13+C13+D13)*E13+G13</f>
        <v>0</v>
      </c>
    </row>
    <row r="14" spans="1:11" x14ac:dyDescent="0.2">
      <c r="A14" s="8" t="s">
        <v>21</v>
      </c>
      <c r="B14" s="33"/>
      <c r="C14" s="33"/>
      <c r="D14" s="33"/>
      <c r="E14" s="6">
        <v>1</v>
      </c>
      <c r="F14" s="33"/>
      <c r="G14" s="33"/>
      <c r="H14" s="7">
        <f>(B14+C14+D14)*E14+F14+G14</f>
        <v>0</v>
      </c>
    </row>
    <row r="15" spans="1:11" x14ac:dyDescent="0.2">
      <c r="A15" s="8" t="s">
        <v>22</v>
      </c>
      <c r="B15" s="33"/>
      <c r="C15" s="33"/>
      <c r="D15" s="33"/>
      <c r="E15" s="6">
        <v>1</v>
      </c>
      <c r="F15" s="5" t="s">
        <v>23</v>
      </c>
      <c r="G15" s="33"/>
      <c r="H15" s="7">
        <f>(B15+C15+D15)*1+G15</f>
        <v>0</v>
      </c>
    </row>
    <row r="16" spans="1:11" x14ac:dyDescent="0.2">
      <c r="A16" s="8" t="s">
        <v>24</v>
      </c>
      <c r="B16" s="33"/>
      <c r="C16" s="33"/>
      <c r="D16" s="33"/>
      <c r="E16" s="6">
        <v>3</v>
      </c>
      <c r="F16" s="5" t="s">
        <v>23</v>
      </c>
      <c r="G16" s="33"/>
      <c r="H16" s="7">
        <f>(B16+C16+D16)*1+G16</f>
        <v>0</v>
      </c>
      <c r="I16" s="15"/>
      <c r="J16" s="15"/>
      <c r="K16" s="16"/>
    </row>
    <row r="17" spans="1:9" x14ac:dyDescent="0.2">
      <c r="A17" s="8" t="s">
        <v>25</v>
      </c>
      <c r="B17" s="33"/>
      <c r="C17" s="33"/>
      <c r="D17" s="33"/>
      <c r="E17" s="6">
        <v>1</v>
      </c>
      <c r="F17" s="33"/>
      <c r="G17" s="33"/>
      <c r="H17" s="7">
        <f>(B17+C17+D17)*E17+F17+G17</f>
        <v>0</v>
      </c>
    </row>
    <row r="18" spans="1:9" x14ac:dyDescent="0.2">
      <c r="A18" s="8" t="s">
        <v>26</v>
      </c>
      <c r="B18" s="33"/>
      <c r="C18" s="33"/>
      <c r="D18" s="33"/>
      <c r="E18" s="6">
        <v>1</v>
      </c>
      <c r="F18" s="5" t="s">
        <v>23</v>
      </c>
      <c r="G18" s="33"/>
      <c r="H18" s="7">
        <f>(B18+C18+D18)*1+G18</f>
        <v>0</v>
      </c>
    </row>
    <row r="19" spans="1:9" ht="28.5" x14ac:dyDescent="0.2">
      <c r="A19" s="17" t="s">
        <v>27</v>
      </c>
      <c r="B19" s="18">
        <v>0.3</v>
      </c>
      <c r="C19" s="19"/>
      <c r="D19" s="19"/>
      <c r="E19" s="20">
        <v>8</v>
      </c>
      <c r="F19" s="19"/>
      <c r="G19" s="21"/>
      <c r="H19" s="22">
        <f>B19+((B13*E13)+(B14*E14)+(B15*E15)+(B16*E16)+(B17*E17)+(B18*E18))</f>
        <v>0.3</v>
      </c>
    </row>
    <row r="20" spans="1:9" x14ac:dyDescent="0.2">
      <c r="A20" s="23" t="s">
        <v>28</v>
      </c>
      <c r="B20" s="33"/>
      <c r="C20" s="6" t="s">
        <v>9</v>
      </c>
      <c r="D20" s="6" t="s">
        <v>9</v>
      </c>
      <c r="E20" s="6">
        <v>5</v>
      </c>
      <c r="F20" s="6" t="s">
        <v>9</v>
      </c>
      <c r="G20" s="6" t="s">
        <v>9</v>
      </c>
      <c r="H20" s="9">
        <f t="shared" ref="H20:H30" si="1">B20*E20</f>
        <v>0</v>
      </c>
    </row>
    <row r="21" spans="1:9" x14ac:dyDescent="0.2">
      <c r="A21" s="23" t="s">
        <v>29</v>
      </c>
      <c r="B21" s="33"/>
      <c r="C21" s="6" t="s">
        <v>9</v>
      </c>
      <c r="D21" s="6" t="s">
        <v>9</v>
      </c>
      <c r="E21" s="6">
        <v>1</v>
      </c>
      <c r="F21" s="6" t="s">
        <v>9</v>
      </c>
      <c r="G21" s="6" t="s">
        <v>9</v>
      </c>
      <c r="H21" s="9">
        <f t="shared" si="1"/>
        <v>0</v>
      </c>
    </row>
    <row r="22" spans="1:9" x14ac:dyDescent="0.2">
      <c r="A22" s="23" t="s">
        <v>30</v>
      </c>
      <c r="B22" s="33"/>
      <c r="C22" s="6" t="s">
        <v>9</v>
      </c>
      <c r="D22" s="6" t="s">
        <v>9</v>
      </c>
      <c r="E22" s="6">
        <v>1</v>
      </c>
      <c r="F22" s="6" t="s">
        <v>9</v>
      </c>
      <c r="G22" s="6" t="s">
        <v>9</v>
      </c>
      <c r="H22" s="9">
        <f t="shared" si="1"/>
        <v>0</v>
      </c>
    </row>
    <row r="23" spans="1:9" x14ac:dyDescent="0.2">
      <c r="A23" s="23" t="s">
        <v>31</v>
      </c>
      <c r="B23" s="33"/>
      <c r="C23" s="6" t="s">
        <v>9</v>
      </c>
      <c r="D23" s="6" t="s">
        <v>9</v>
      </c>
      <c r="E23" s="6">
        <v>1</v>
      </c>
      <c r="F23" s="6" t="s">
        <v>9</v>
      </c>
      <c r="G23" s="6" t="s">
        <v>9</v>
      </c>
      <c r="H23" s="9">
        <f t="shared" si="1"/>
        <v>0</v>
      </c>
    </row>
    <row r="24" spans="1:9" x14ac:dyDescent="0.2">
      <c r="A24" s="23" t="s">
        <v>32</v>
      </c>
      <c r="B24" s="33"/>
      <c r="C24" s="6" t="s">
        <v>9</v>
      </c>
      <c r="D24" s="6" t="s">
        <v>9</v>
      </c>
      <c r="E24" s="6">
        <v>1</v>
      </c>
      <c r="F24" s="6" t="s">
        <v>9</v>
      </c>
      <c r="G24" s="6" t="s">
        <v>9</v>
      </c>
      <c r="H24" s="9">
        <f t="shared" si="1"/>
        <v>0</v>
      </c>
    </row>
    <row r="25" spans="1:9" x14ac:dyDescent="0.2">
      <c r="A25" s="23" t="s">
        <v>33</v>
      </c>
      <c r="B25" s="33"/>
      <c r="C25" s="6" t="s">
        <v>9</v>
      </c>
      <c r="D25" s="6" t="s">
        <v>9</v>
      </c>
      <c r="E25" s="6">
        <v>63</v>
      </c>
      <c r="F25" s="6" t="s">
        <v>9</v>
      </c>
      <c r="G25" s="6" t="s">
        <v>9</v>
      </c>
      <c r="H25" s="9">
        <f t="shared" si="1"/>
        <v>0</v>
      </c>
    </row>
    <row r="26" spans="1:9" x14ac:dyDescent="0.2">
      <c r="A26" s="23" t="s">
        <v>34</v>
      </c>
      <c r="B26" s="33"/>
      <c r="C26" s="6" t="s">
        <v>9</v>
      </c>
      <c r="D26" s="6" t="s">
        <v>9</v>
      </c>
      <c r="E26" s="6">
        <v>27</v>
      </c>
      <c r="F26" s="6" t="s">
        <v>9</v>
      </c>
      <c r="G26" s="6" t="s">
        <v>9</v>
      </c>
      <c r="H26" s="9">
        <f t="shared" si="1"/>
        <v>0</v>
      </c>
    </row>
    <row r="27" spans="1:9" x14ac:dyDescent="0.2">
      <c r="A27" s="23" t="s">
        <v>35</v>
      </c>
      <c r="B27" s="33"/>
      <c r="C27" s="6" t="s">
        <v>9</v>
      </c>
      <c r="D27" s="6" t="s">
        <v>9</v>
      </c>
      <c r="E27" s="6">
        <v>1</v>
      </c>
      <c r="F27" s="6" t="s">
        <v>9</v>
      </c>
      <c r="G27" s="6" t="s">
        <v>9</v>
      </c>
      <c r="H27" s="9">
        <f t="shared" si="1"/>
        <v>0</v>
      </c>
    </row>
    <row r="28" spans="1:9" x14ac:dyDescent="0.2">
      <c r="A28" s="23" t="s">
        <v>36</v>
      </c>
      <c r="B28" s="33"/>
      <c r="C28" s="6" t="s">
        <v>9</v>
      </c>
      <c r="D28" s="6" t="s">
        <v>9</v>
      </c>
      <c r="E28" s="6">
        <v>1</v>
      </c>
      <c r="F28" s="6" t="s">
        <v>9</v>
      </c>
      <c r="G28" s="6" t="s">
        <v>9</v>
      </c>
      <c r="H28" s="9">
        <f t="shared" si="1"/>
        <v>0</v>
      </c>
    </row>
    <row r="29" spans="1:9" x14ac:dyDescent="0.2">
      <c r="A29" s="23" t="s">
        <v>37</v>
      </c>
      <c r="B29" s="33"/>
      <c r="C29" s="6" t="s">
        <v>9</v>
      </c>
      <c r="D29" s="6" t="s">
        <v>9</v>
      </c>
      <c r="E29" s="6">
        <v>22</v>
      </c>
      <c r="F29" s="6" t="s">
        <v>9</v>
      </c>
      <c r="G29" s="6" t="s">
        <v>9</v>
      </c>
      <c r="H29" s="9">
        <f t="shared" si="1"/>
        <v>0</v>
      </c>
    </row>
    <row r="30" spans="1:9" x14ac:dyDescent="0.2">
      <c r="A30" s="8" t="s">
        <v>38</v>
      </c>
      <c r="B30" s="33"/>
      <c r="C30" s="24" t="s">
        <v>9</v>
      </c>
      <c r="D30" s="24" t="s">
        <v>9</v>
      </c>
      <c r="E30" s="6">
        <v>41</v>
      </c>
      <c r="F30" s="6" t="s">
        <v>9</v>
      </c>
      <c r="G30" s="6" t="s">
        <v>9</v>
      </c>
      <c r="H30" s="7">
        <f t="shared" si="1"/>
        <v>0</v>
      </c>
      <c r="I30" s="25"/>
    </row>
    <row r="31" spans="1:9" ht="14.25" customHeight="1" x14ac:dyDescent="0.2">
      <c r="A31" s="26" t="s">
        <v>7</v>
      </c>
      <c r="B31" s="27"/>
      <c r="C31" s="27"/>
      <c r="D31" s="27"/>
      <c r="E31" s="27"/>
      <c r="F31" s="27"/>
      <c r="G31" s="28"/>
      <c r="H31" s="29">
        <f>SUM(H2:H30)</f>
        <v>0.3</v>
      </c>
      <c r="I31" s="30"/>
    </row>
    <row r="32" spans="1:9" x14ac:dyDescent="0.2">
      <c r="A32" s="31"/>
      <c r="B32" s="32"/>
      <c r="C32" s="32"/>
      <c r="D32" s="32"/>
      <c r="E32" s="32"/>
      <c r="F32" s="32"/>
      <c r="G32" s="32"/>
      <c r="H32" s="32"/>
      <c r="I32" s="25"/>
    </row>
    <row r="33" spans="6:9" x14ac:dyDescent="0.2">
      <c r="F33" s="32"/>
      <c r="G33" s="32"/>
      <c r="H33" s="32"/>
      <c r="I33" s="25"/>
    </row>
    <row r="34" spans="6:9" x14ac:dyDescent="0.2">
      <c r="F34" s="32"/>
      <c r="G34" s="32"/>
      <c r="H34" s="32"/>
    </row>
  </sheetData>
  <sheetProtection algorithmName="SHA-512" hashValue="eCRzYJrTQt8F6oU72UJDyGRCNp85GpQMsYns5x51nmKZr1a8mwoBlXit08vysnhsPnSltAo7PdMHtZRDqn+CqQ==" saltValue="NBd0kP2IAZt54BcSl9TU+A==" spinCount="100000" sheet="1" objects="1" scenarios="1" selectLockedCells="1"/>
  <mergeCells count="1">
    <mergeCell ref="A31:G31"/>
  </mergeCells>
  <pageMargins left="0.7" right="0.7" top="0.75" bottom="0.75" header="0.3" footer="0.3"/>
  <pageSetup paperSize="9" orientation="portrait" r:id="rId1"/>
  <ignoredErrors>
    <ignoredError sqref="H17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AB101E1B-91B6-4BA6-937D-0DF3E0AF659C}"/>
</file>

<file path=customXml/itemProps2.xml><?xml version="1.0" encoding="utf-8"?>
<ds:datastoreItem xmlns:ds="http://schemas.openxmlformats.org/officeDocument/2006/customXml" ds:itemID="{4B651317-941E-4D47-8A0B-6A42A5F521B5}"/>
</file>

<file path=customXml/itemProps3.xml><?xml version="1.0" encoding="utf-8"?>
<ds:datastoreItem xmlns:ds="http://schemas.openxmlformats.org/officeDocument/2006/customXml" ds:itemID="{95FCC5CE-4B2A-45B0-BEA3-5B7157AD35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2024-12-19T09:35:32Z</dcterms:created>
  <dcterms:modified xsi:type="dcterms:W3CDTF">2024-12-19T09:41:30Z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