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40 COMEDOR/ANEXOS/"/>
    </mc:Choice>
  </mc:AlternateContent>
  <xr:revisionPtr revIDLastSave="753" documentId="13_ncr:1_{FA8DFCFC-93F4-4E4E-9BA8-3563489D106C}" xr6:coauthVersionLast="47" xr6:coauthVersionMax="47" xr10:uidLastSave="{E0EF6C45-BB4E-41F3-A7D0-C0836CFCC739}"/>
  <bookViews>
    <workbookView xWindow="-120" yWindow="-120" windowWidth="29040" windowHeight="15720" xr2:uid="{48245CB1-50BA-42D6-BA92-D78E7BED9AA4}"/>
  </bookViews>
  <sheets>
    <sheet name="ANEXO OFERTA ECONOMICA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6" l="1"/>
  <c r="C29" i="6"/>
  <c r="C28" i="6"/>
  <c r="C24" i="6"/>
  <c r="H14" i="6"/>
  <c r="H13" i="6"/>
  <c r="H12" i="6"/>
  <c r="H11" i="6"/>
  <c r="B22" i="6"/>
  <c r="B23" i="6" s="1"/>
  <c r="B21" i="6"/>
  <c r="C21" i="6" s="1"/>
  <c r="B20" i="6"/>
  <c r="C20" i="6" s="1"/>
  <c r="B19" i="6"/>
  <c r="C19" i="6" s="1"/>
  <c r="B18" i="6"/>
  <c r="C18" i="6" s="1"/>
  <c r="C22" i="6" l="1"/>
  <c r="C23" i="6" s="1"/>
  <c r="C27" i="6" s="1"/>
  <c r="C25" i="6" l="1"/>
</calcChain>
</file>

<file path=xl/sharedStrings.xml><?xml version="1.0" encoding="utf-8"?>
<sst xmlns="http://schemas.openxmlformats.org/spreadsheetml/2006/main" count="42" uniqueCount="32">
  <si>
    <t>IMPORTE A INDICAR EN PIXELWARE C1</t>
  </si>
  <si>
    <t>IMPORTE A INDICAR EN PIXELWARE C2</t>
  </si>
  <si>
    <t>IMPORTE A INDICAR EN PIXELWARE C3</t>
  </si>
  <si>
    <t>Desayuno</t>
  </si>
  <si>
    <t>Comida</t>
  </si>
  <si>
    <t>Merienda</t>
  </si>
  <si>
    <t>Cena</t>
  </si>
  <si>
    <t>TOTAL</t>
  </si>
  <si>
    <t>SERVICIO</t>
  </si>
  <si>
    <t>IMPORTE MAXIMO SIN IVA</t>
  </si>
  <si>
    <t>IMPORTE MAXIMO CON IVA</t>
  </si>
  <si>
    <t>DESAYUNO</t>
  </si>
  <si>
    <t>COMIDA</t>
  </si>
  <si>
    <t>MERIENDA</t>
  </si>
  <si>
    <t>CENA</t>
  </si>
  <si>
    <t>PBL</t>
  </si>
  <si>
    <t>SERVICIOS ESTIMADOS</t>
  </si>
  <si>
    <t>IMPORTE SIN IVA</t>
  </si>
  <si>
    <t>prorroga de 24 meses</t>
  </si>
  <si>
    <t>MODIFICACION PREVISTA 10 %</t>
  </si>
  <si>
    <t>SERVICIOS ESTIMADOS A 1 AÑO</t>
  </si>
  <si>
    <t>PRECIOS OFERTADOS</t>
  </si>
  <si>
    <t>PRECIOS MAXIMOS</t>
  </si>
  <si>
    <t>OFERTA SIN IVA PARA 1 AÑO</t>
  </si>
  <si>
    <t>OFERTA SIN IVA PARA 2 AÑOS</t>
  </si>
  <si>
    <t>IMPORTE UNITARIO OFERTADO SIN IVA</t>
  </si>
  <si>
    <t>POSIBLE COSTE NO SUBROGACION PERSONAL</t>
  </si>
  <si>
    <t>IMPORTE A INDICAR EN PIXELWARE C4</t>
  </si>
  <si>
    <t>POSIBLE COSTE NO SUBROGACION</t>
  </si>
  <si>
    <t>OFERTA TOTAL LOTE 1 SIN IVA</t>
  </si>
  <si>
    <t>IVA 10 %</t>
  </si>
  <si>
    <t>OFERTA LOTE 1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</si>
</sst>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1" fillId="0" borderId="0" xfId="0" applyFont="1" applyProtection="1"/>
    <xf numFmtId="0" fontId="0" fillId="0" borderId="0" xfId="0" applyAlignment="1" applyProtection="1">
      <alignment wrapText="1"/>
    </xf>
    <xf numFmtId="44" fontId="0" fillId="0" borderId="4" xfId="1" applyFont="1" applyBorder="1" applyAlignment="1" applyProtection="1">
      <alignment wrapText="1"/>
    </xf>
    <xf numFmtId="44" fontId="0" fillId="0" borderId="0" xfId="1" applyFont="1" applyBorder="1" applyAlignment="1" applyProtection="1">
      <alignment wrapText="1"/>
    </xf>
    <xf numFmtId="0" fontId="1" fillId="0" borderId="1" xfId="0" applyFont="1" applyBorder="1" applyAlignment="1" applyProtection="1">
      <alignment horizontal="right" wrapText="1"/>
    </xf>
    <xf numFmtId="44" fontId="1" fillId="0" borderId="1" xfId="1" applyFont="1" applyBorder="1" applyAlignment="1" applyProtection="1">
      <alignment horizontal="right" wrapText="1"/>
    </xf>
    <xf numFmtId="0" fontId="0" fillId="0" borderId="1" xfId="0" applyBorder="1" applyAlignment="1" applyProtection="1">
      <alignment horizontal="center" vertical="center" wrapText="1"/>
    </xf>
    <xf numFmtId="44" fontId="0" fillId="0" borderId="1" xfId="1" applyFont="1" applyFill="1" applyBorder="1" applyAlignment="1" applyProtection="1">
      <alignment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wrapText="1"/>
    </xf>
    <xf numFmtId="44" fontId="1" fillId="0" borderId="1" xfId="1" applyFont="1" applyFill="1" applyBorder="1" applyAlignment="1" applyProtection="1">
      <alignment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wrapText="1"/>
    </xf>
    <xf numFmtId="44" fontId="1" fillId="3" borderId="1" xfId="1" applyFont="1" applyFill="1" applyBorder="1" applyAlignment="1" applyProtection="1">
      <alignment wrapText="1"/>
    </xf>
    <xf numFmtId="0" fontId="1" fillId="0" borderId="0" xfId="0" applyFont="1" applyAlignment="1" applyProtection="1">
      <alignment wrapText="1"/>
    </xf>
    <xf numFmtId="44" fontId="1" fillId="0" borderId="0" xfId="1" applyFont="1" applyBorder="1" applyAlignment="1" applyProtection="1">
      <alignment wrapText="1"/>
    </xf>
    <xf numFmtId="0" fontId="1" fillId="3" borderId="0" xfId="0" applyFont="1" applyFill="1" applyAlignment="1" applyProtection="1">
      <alignment wrapText="1"/>
    </xf>
    <xf numFmtId="44" fontId="1" fillId="3" borderId="0" xfId="1" applyFont="1" applyFill="1" applyBorder="1" applyAlignment="1" applyProtection="1">
      <alignment wrapText="1"/>
    </xf>
    <xf numFmtId="44" fontId="0" fillId="0" borderId="1" xfId="1" applyFont="1" applyBorder="1" applyAlignment="1" applyProtection="1">
      <alignment wrapText="1"/>
    </xf>
    <xf numFmtId="44" fontId="1" fillId="3" borderId="1" xfId="1" applyFont="1" applyFill="1" applyBorder="1" applyAlignment="1" applyProtection="1">
      <alignment wrapText="1"/>
      <protection locked="0"/>
    </xf>
    <xf numFmtId="0" fontId="0" fillId="0" borderId="0" xfId="0" applyBorder="1" applyAlignment="1" applyProtection="1">
      <alignment wrapText="1"/>
    </xf>
    <xf numFmtId="44" fontId="3" fillId="0" borderId="0" xfId="1" applyFont="1"/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wrapText="1"/>
    </xf>
    <xf numFmtId="0" fontId="1" fillId="2" borderId="3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" fillId="2" borderId="5" xfId="0" applyFont="1" applyFill="1" applyBorder="1" applyAlignment="1" applyProtection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D4CD5-46CA-4F8F-BBB5-FA041C2F1D78}">
  <dimension ref="A1:H30"/>
  <sheetViews>
    <sheetView tabSelected="1" workbookViewId="0">
      <selection activeCell="B11" sqref="B11"/>
    </sheetView>
  </sheetViews>
  <sheetFormatPr baseColWidth="10" defaultColWidth="11" defaultRowHeight="12.6" x14ac:dyDescent="0.2"/>
  <cols>
    <col min="1" max="1" width="45.7265625" style="1" customWidth="1"/>
    <col min="2" max="2" width="37.90625" style="1" customWidth="1"/>
    <col min="3" max="3" width="30.453125" style="1" customWidth="1"/>
    <col min="4" max="16384" width="11" style="1"/>
  </cols>
  <sheetData>
    <row r="1" spans="1:8" x14ac:dyDescent="0.2">
      <c r="A1" s="28" t="s">
        <v>20</v>
      </c>
      <c r="B1" s="29"/>
      <c r="C1" s="4"/>
    </row>
    <row r="2" spans="1:8" x14ac:dyDescent="0.2">
      <c r="A2" s="9" t="s">
        <v>3</v>
      </c>
      <c r="B2" s="2">
        <v>3174</v>
      </c>
      <c r="C2" s="4"/>
    </row>
    <row r="3" spans="1:8" x14ac:dyDescent="0.2">
      <c r="A3" s="9" t="s">
        <v>4</v>
      </c>
      <c r="B3" s="2">
        <v>5667</v>
      </c>
      <c r="C3" s="4"/>
    </row>
    <row r="4" spans="1:8" x14ac:dyDescent="0.2">
      <c r="A4" s="9" t="s">
        <v>5</v>
      </c>
      <c r="B4" s="2">
        <v>1461</v>
      </c>
      <c r="C4" s="4"/>
    </row>
    <row r="5" spans="1:8" x14ac:dyDescent="0.2">
      <c r="A5" s="9" t="s">
        <v>6</v>
      </c>
      <c r="B5" s="2">
        <v>3144</v>
      </c>
      <c r="C5" s="4"/>
    </row>
    <row r="6" spans="1:8" x14ac:dyDescent="0.2">
      <c r="A6" s="11" t="s">
        <v>7</v>
      </c>
      <c r="B6" s="12">
        <v>13446</v>
      </c>
      <c r="C6" s="4"/>
    </row>
    <row r="7" spans="1:8" x14ac:dyDescent="0.2">
      <c r="A7" s="4"/>
      <c r="B7" s="4"/>
      <c r="C7" s="4"/>
    </row>
    <row r="8" spans="1:8" x14ac:dyDescent="0.2">
      <c r="A8" s="4"/>
      <c r="B8" s="6"/>
      <c r="C8" s="6"/>
    </row>
    <row r="9" spans="1:8" x14ac:dyDescent="0.2">
      <c r="A9" s="27" t="s">
        <v>21</v>
      </c>
      <c r="B9" s="27"/>
      <c r="C9" s="27"/>
      <c r="F9" s="27" t="s">
        <v>22</v>
      </c>
      <c r="G9" s="27"/>
      <c r="H9" s="27"/>
    </row>
    <row r="10" spans="1:8" ht="37.799999999999997" x14ac:dyDescent="0.2">
      <c r="A10" s="2" t="s">
        <v>8</v>
      </c>
      <c r="B10" s="12" t="s">
        <v>25</v>
      </c>
      <c r="C10" s="2"/>
      <c r="F10" s="2" t="s">
        <v>8</v>
      </c>
      <c r="G10" s="2" t="s">
        <v>9</v>
      </c>
      <c r="H10" s="2" t="s">
        <v>10</v>
      </c>
    </row>
    <row r="11" spans="1:8" x14ac:dyDescent="0.2">
      <c r="A11" s="2" t="s">
        <v>11</v>
      </c>
      <c r="B11" s="22"/>
      <c r="C11" s="3" t="s">
        <v>0</v>
      </c>
      <c r="F11" s="2" t="s">
        <v>11</v>
      </c>
      <c r="G11" s="21">
        <v>3.4</v>
      </c>
      <c r="H11" s="21">
        <f>G11*1.1</f>
        <v>3.74</v>
      </c>
    </row>
    <row r="12" spans="1:8" x14ac:dyDescent="0.2">
      <c r="A12" s="2" t="s">
        <v>12</v>
      </c>
      <c r="B12" s="22"/>
      <c r="C12" s="3" t="s">
        <v>1</v>
      </c>
      <c r="F12" s="2" t="s">
        <v>12</v>
      </c>
      <c r="G12" s="21">
        <v>10.55</v>
      </c>
      <c r="H12" s="21">
        <f t="shared" ref="H12:H14" si="0">G12*1.1</f>
        <v>11.605000000000002</v>
      </c>
    </row>
    <row r="13" spans="1:8" x14ac:dyDescent="0.2">
      <c r="A13" s="2" t="s">
        <v>13</v>
      </c>
      <c r="B13" s="22"/>
      <c r="C13" s="3" t="s">
        <v>2</v>
      </c>
      <c r="F13" s="2" t="s">
        <v>13</v>
      </c>
      <c r="G13" s="21">
        <v>2.5499999999999998</v>
      </c>
      <c r="H13" s="21">
        <f t="shared" si="0"/>
        <v>2.8050000000000002</v>
      </c>
    </row>
    <row r="14" spans="1:8" x14ac:dyDescent="0.2">
      <c r="A14" s="2" t="s">
        <v>14</v>
      </c>
      <c r="B14" s="22"/>
      <c r="C14" s="3" t="s">
        <v>2</v>
      </c>
      <c r="F14" s="2" t="s">
        <v>14</v>
      </c>
      <c r="G14" s="21">
        <v>10.55</v>
      </c>
      <c r="H14" s="21">
        <f t="shared" si="0"/>
        <v>11.605000000000002</v>
      </c>
    </row>
    <row r="15" spans="1:8" x14ac:dyDescent="0.2">
      <c r="A15" s="23" t="s">
        <v>26</v>
      </c>
      <c r="B15" s="24">
        <v>63233.06</v>
      </c>
      <c r="C15" s="3" t="s">
        <v>27</v>
      </c>
      <c r="F15" s="23"/>
      <c r="G15" s="6"/>
      <c r="H15" s="6"/>
    </row>
    <row r="16" spans="1:8" x14ac:dyDescent="0.2">
      <c r="A16" s="4"/>
      <c r="B16" s="5"/>
      <c r="C16" s="6"/>
    </row>
    <row r="17" spans="1:3" x14ac:dyDescent="0.2">
      <c r="A17" s="2" t="s">
        <v>15</v>
      </c>
      <c r="B17" s="7" t="s">
        <v>16</v>
      </c>
      <c r="C17" s="8" t="s">
        <v>17</v>
      </c>
    </row>
    <row r="18" spans="1:3" x14ac:dyDescent="0.2">
      <c r="A18" s="9" t="s">
        <v>3</v>
      </c>
      <c r="B18" s="2">
        <f>B2</f>
        <v>3174</v>
      </c>
      <c r="C18" s="10">
        <f>B18*B11</f>
        <v>0</v>
      </c>
    </row>
    <row r="19" spans="1:3" x14ac:dyDescent="0.2">
      <c r="A19" s="9" t="s">
        <v>4</v>
      </c>
      <c r="B19" s="2">
        <f>B3</f>
        <v>5667</v>
      </c>
      <c r="C19" s="10">
        <f>B19*B12</f>
        <v>0</v>
      </c>
    </row>
    <row r="20" spans="1:3" x14ac:dyDescent="0.2">
      <c r="A20" s="9" t="s">
        <v>5</v>
      </c>
      <c r="B20" s="2">
        <f>B4</f>
        <v>1461</v>
      </c>
      <c r="C20" s="10">
        <f>B20*B13</f>
        <v>0</v>
      </c>
    </row>
    <row r="21" spans="1:3" x14ac:dyDescent="0.2">
      <c r="A21" s="9" t="s">
        <v>6</v>
      </c>
      <c r="B21" s="2">
        <f>B5</f>
        <v>3144</v>
      </c>
      <c r="C21" s="10">
        <f>B21*B14</f>
        <v>0</v>
      </c>
    </row>
    <row r="22" spans="1:3" x14ac:dyDescent="0.2">
      <c r="A22" s="11" t="s">
        <v>23</v>
      </c>
      <c r="B22" s="12">
        <f>B6</f>
        <v>13446</v>
      </c>
      <c r="C22" s="13">
        <f>SUM(C18:C21)</f>
        <v>0</v>
      </c>
    </row>
    <row r="23" spans="1:3" x14ac:dyDescent="0.2">
      <c r="A23" s="14" t="s">
        <v>24</v>
      </c>
      <c r="B23" s="15">
        <f>B22*2</f>
        <v>26892</v>
      </c>
      <c r="C23" s="16">
        <f>C22*2</f>
        <v>0</v>
      </c>
    </row>
    <row r="24" spans="1:3" x14ac:dyDescent="0.2">
      <c r="A24" s="25" t="s">
        <v>28</v>
      </c>
      <c r="B24" s="26"/>
      <c r="C24" s="20">
        <f>B15</f>
        <v>63233.06</v>
      </c>
    </row>
    <row r="25" spans="1:3" x14ac:dyDescent="0.2">
      <c r="A25" s="25" t="s">
        <v>29</v>
      </c>
      <c r="B25" s="26"/>
      <c r="C25" s="20">
        <f>C23+C24</f>
        <v>63233.06</v>
      </c>
    </row>
    <row r="26" spans="1:3" x14ac:dyDescent="0.2">
      <c r="A26" s="17"/>
      <c r="B26" s="18"/>
      <c r="C26" s="18"/>
    </row>
    <row r="27" spans="1:3" x14ac:dyDescent="0.2">
      <c r="A27" s="25" t="s">
        <v>30</v>
      </c>
      <c r="B27" s="26"/>
      <c r="C27" s="20">
        <f>0.1*C23</f>
        <v>0</v>
      </c>
    </row>
    <row r="28" spans="1:3" x14ac:dyDescent="0.2">
      <c r="A28" s="25" t="s">
        <v>31</v>
      </c>
      <c r="B28" s="26"/>
      <c r="C28" s="20">
        <f>C25+C27</f>
        <v>63233.06</v>
      </c>
    </row>
    <row r="29" spans="1:3" x14ac:dyDescent="0.2">
      <c r="A29" s="19" t="s">
        <v>18</v>
      </c>
      <c r="B29" s="20"/>
      <c r="C29" s="20">
        <f>C23</f>
        <v>0</v>
      </c>
    </row>
    <row r="30" spans="1:3" x14ac:dyDescent="0.2">
      <c r="A30" s="19" t="s">
        <v>19</v>
      </c>
      <c r="B30" s="20"/>
      <c r="C30" s="20">
        <f>(C23+C29)*0.1</f>
        <v>0</v>
      </c>
    </row>
  </sheetData>
  <sheetProtection algorithmName="SHA-512" hashValue="xk7juORgXv+WL21hWETHGPx/rNpW64IldQX2IwRblKyznGwOtSw8huWclJg8TlT7/wmgaV+WT+PxZ6tqV3Zcww==" saltValue="miUFymJVEV1t0+1VNt7tXw==" spinCount="100000" sheet="1" objects="1" scenarios="1" selectLockedCells="1"/>
  <mergeCells count="3">
    <mergeCell ref="A9:C9"/>
    <mergeCell ref="F9:H9"/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DD957A-5E13-4991-B9CC-D107410A3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Cesar Hermosilla Llata</cp:lastModifiedBy>
  <cp:lastPrinted>2023-08-07T12:30:32Z</cp:lastPrinted>
  <dcterms:created xsi:type="dcterms:W3CDTF">2023-08-07T11:42:56Z</dcterms:created>
  <dcterms:modified xsi:type="dcterms:W3CDTF">2025-04-07T11:10:09Z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0x0101009C56F9FCDE7DE54BB100F5FD9B1FE0C6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