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ÓN 2025/_ABIERTOS 2025/MM2025000125 Licencia  de uso de una plataforma de telerrehabilitación/"/>
    </mc:Choice>
  </mc:AlternateContent>
  <xr:revisionPtr revIDLastSave="192" documentId="11_2E73A1DCA8BDA573B9024549DA958A6870C7AB0C" xr6:coauthVersionLast="47" xr6:coauthVersionMax="47" xr10:uidLastSave="{F02C6502-7F25-46A6-BE53-CDDBAC6E8552}"/>
  <bookViews>
    <workbookView xWindow="-120" yWindow="-120" windowWidth="29040" windowHeight="15720" xr2:uid="{00000000-000D-0000-FFFF-FFFF00000000}"/>
  </bookViews>
  <sheets>
    <sheet name="CRITERIO 2" sheetId="4" r:id="rId1"/>
    <sheet name="CRITERIO 3" sheetId="3" r:id="rId2"/>
    <sheet name="CRITERIO 4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6" i="4" l="1"/>
  <c r="D45" i="4"/>
  <c r="D44" i="4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18" i="3"/>
  <c r="D17" i="3"/>
  <c r="D16" i="3"/>
  <c r="D15" i="3"/>
  <c r="D14" i="3"/>
  <c r="D13" i="3"/>
  <c r="D12" i="3"/>
  <c r="D11" i="3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15" i="2"/>
  <c r="D47" i="4" l="1"/>
  <c r="D48" i="4" s="1"/>
  <c r="D19" i="3"/>
  <c r="D29" i="2"/>
</calcChain>
</file>

<file path=xl/sharedStrings.xml><?xml version="1.0" encoding="utf-8"?>
<sst xmlns="http://schemas.openxmlformats.org/spreadsheetml/2006/main" count="148" uniqueCount="79">
  <si>
    <t>C4. FUNCIONALIDADES AVANZADAS Y ADAPTACIÓN CLÍNICA (MÁXIMO 15 PUNTOS)</t>
  </si>
  <si>
    <t>Se valorará que la plataforma propuesta incorpore, de forma efectiva y demostrable, funcionalidades avanzadas específicas que permiten una gestión más eficiente, segura y personalizada del proceso de telerrehabilitación, según los requisitos funcionales detallados en el pliego.</t>
  </si>
  <si>
    <t>Se otorgará una puntuación proporcional al número de funcionalidades que se acrediten como implementadas en la plataforma, hasta un máximo de 15 puntos.</t>
  </si>
  <si>
    <t>Funcionalidad acreditada</t>
  </si>
  <si>
    <t>Puntos</t>
  </si>
  <si>
    <t>Acceso diferenciado por rol (profesional/administrador)</t>
  </si>
  <si>
    <t>Buscador y filtros de ejercicios</t>
  </si>
  <si>
    <t>Certificación ISO 27001</t>
  </si>
  <si>
    <t>Ejercicios basados en pulsaciones y recorridos guiados</t>
  </si>
  <si>
    <t>Estado de activación/inactividad de pacientes</t>
  </si>
  <si>
    <t>Disponibilidad módulo formativo para profesionales</t>
  </si>
  <si>
    <t>Informes clínicos exportables</t>
  </si>
  <si>
    <t>Instrucciones personalizadas por ejercicio</t>
  </si>
  <si>
    <t>Métricas individuales por profesional</t>
  </si>
  <si>
    <t>Paneles diferenciados paciente/profesional</t>
  </si>
  <si>
    <t>Personalización estética para Mutua Montañesa</t>
  </si>
  <si>
    <t>Registro automático de repeticiones/series</t>
  </si>
  <si>
    <t>Repositorio centralizado de ejercicios</t>
  </si>
  <si>
    <t>Visualización gráfica del progreso</t>
  </si>
  <si>
    <r>
      <t>·</t>
    </r>
    <r>
      <rPr>
        <sz val="7"/>
        <color rgb="FF262626"/>
        <rFont val="Times New Roman"/>
        <family val="1"/>
      </rPr>
      <t xml:space="preserve">         </t>
    </r>
    <r>
      <rPr>
        <sz val="10"/>
        <color rgb="FF262626"/>
        <rFont val="Verdana"/>
        <family val="2"/>
      </rPr>
      <t>El licitador deberá acreditar cada funcionalidad mediante capturas, manuales, enlaces a plataforma, entorno demo o documentación técnica.</t>
    </r>
  </si>
  <si>
    <r>
      <t>·</t>
    </r>
    <r>
      <rPr>
        <sz val="7"/>
        <color rgb="FF262626"/>
        <rFont val="Times New Roman"/>
        <family val="1"/>
      </rPr>
      <t xml:space="preserve">         </t>
    </r>
    <r>
      <rPr>
        <sz val="10"/>
        <color rgb="FF262626"/>
        <rFont val="Verdana"/>
        <family val="2"/>
      </rPr>
      <t>En el caso de la certificación ISO 27001 se deberá presentar copia del certificado vigente.</t>
    </r>
  </si>
  <si>
    <r>
      <t>·</t>
    </r>
    <r>
      <rPr>
        <sz val="7"/>
        <color rgb="FF262626"/>
        <rFont val="Times New Roman"/>
        <family val="1"/>
      </rPr>
      <t xml:space="preserve">         </t>
    </r>
    <r>
      <rPr>
        <sz val="10"/>
        <color rgb="FF262626"/>
        <rFont val="Verdana"/>
        <family val="2"/>
      </rPr>
      <t>En el supuesto de no presentar evidencia documental suficiente se puntuará con 0 puntos en dicho criterio.</t>
    </r>
  </si>
  <si>
    <t>NO</t>
  </si>
  <si>
    <r>
      <t xml:space="preserve">OFERTA:DEBERÁ INDICAR </t>
    </r>
    <r>
      <rPr>
        <b/>
        <sz val="11"/>
        <color theme="1"/>
        <rFont val="Calibri"/>
        <family val="2"/>
        <scheme val="minor"/>
      </rPr>
      <t>"SI" O "NO"</t>
    </r>
  </si>
  <si>
    <t>PUNTOS OBTENIDOS</t>
  </si>
  <si>
    <t>La puntuación se asignará conforme a la siguiente tabla. DEBERÁN RELLENAR LA TABLA CON "SI" O "NO" DE ACUERDO A SI OFERTAN CADA FUNCIONALIDAD, OBTENIENDO LOS CORRESPONDIENTES PUNTOS. TRAS ELLO, DEBERÁN INDICAR EN EL APLICATIVO PIXELWARE EL VALOR TOTAL OBTENIDO</t>
  </si>
  <si>
    <t>VALOR TOTAL OBTENIDO A INDICAR EN EL APLICATIVO</t>
  </si>
  <si>
    <t>Escala /Cuestionario clínico</t>
  </si>
  <si>
    <t>Patient Rated Wrist/Hand Evaluation</t>
  </si>
  <si>
    <t>QuickDASH</t>
  </si>
  <si>
    <t>Michigan</t>
  </si>
  <si>
    <t>Boston</t>
  </si>
  <si>
    <t>Fuegl-Meyer</t>
  </si>
  <si>
    <t>EQ-5D-5L</t>
  </si>
  <si>
    <t>Escala Numérica de Fatiga</t>
  </si>
  <si>
    <t>Escala Numérica de Dolor</t>
  </si>
  <si>
    <t>•	El licitador deberá aportar evidencia (capturas, acceso plataforma, documentos) de que estas escalas están integradas funcionalmente en la plataforma.
En el supuesto de no presentar evidencia documental suficiente se puntuará con 0 puntos en dicho criterio.</t>
  </si>
  <si>
    <t>Se valorará con un máximo de 10 puntos que el licitador disponga de procesos de evaluación basados en las siguientes escalas y cuestionarios clínicos:</t>
  </si>
  <si>
    <t>C3. ESCALAS EVALUACIÓN LESIONES MUSCULOESQUELÉTICAS (MÁXIMO 10 PUNTOS)</t>
  </si>
  <si>
    <t>C2. PROGRAMAS ESPECÍFICOS PARA PATOLOGÍAS DE MANO-MUÑECA-DEDOS (MÁXIMO 20 PUNTOS)</t>
  </si>
  <si>
    <t>Se valorará con hasta 20 puntos la disponibilidad de programas de ejercicios específicos orientados a las patologías detalladas en el pliego.</t>
  </si>
  <si>
    <t>Afectación del nervio cubital</t>
  </si>
  <si>
    <t>Afectación del nervio mediano</t>
  </si>
  <si>
    <t>Afectación del nervio radial</t>
  </si>
  <si>
    <t>Artrodesis de muñeca - parcial</t>
  </si>
  <si>
    <t>Artrodesis de muñeca - total</t>
  </si>
  <si>
    <t>Cirugía de metacarpianos o dedos/falanges</t>
  </si>
  <si>
    <t>Cirugía de muñeca</t>
  </si>
  <si>
    <t>Cirugía de tendones extensores</t>
  </si>
  <si>
    <t>Cirugía de tendones flexores</t>
  </si>
  <si>
    <t>Cirugía por Dupuytren en uno o más dedos</t>
  </si>
  <si>
    <t>Cirugía por uno o más dedos en resorte/gatillo</t>
  </si>
  <si>
    <t>Contusión de muñeca y/o mano</t>
  </si>
  <si>
    <t>Contusión de uno o más dedos/falanges</t>
  </si>
  <si>
    <t>Epicondilalgia lateral (epicondilitis)</t>
  </si>
  <si>
    <t>Esguince de muñeca y/o mano</t>
  </si>
  <si>
    <t>Esguince de uno o más dedos/falanges</t>
  </si>
  <si>
    <t>Esguince de uno o más metacarpianos</t>
  </si>
  <si>
    <t>Fractura de cabeza de radio</t>
  </si>
  <si>
    <t>Fractura de escafoides</t>
  </si>
  <si>
    <t>Fractura de otros huesos del carpo</t>
  </si>
  <si>
    <t>Fractura de uno o más dedos/falanges</t>
  </si>
  <si>
    <t>Fractura de uno o más metacarpianos</t>
  </si>
  <si>
    <t>Fractura del extremo distal de cúbito</t>
  </si>
  <si>
    <t>Fractura del extremo distal de cúbito y radio</t>
  </si>
  <si>
    <t>Fractura del extremo distal de radio</t>
  </si>
  <si>
    <t>Lesión del fibrocartílago triangular</t>
  </si>
  <si>
    <t>Lesión escafolunar</t>
  </si>
  <si>
    <t>Luxación de muñeca</t>
  </si>
  <si>
    <t>Luxación de uno o más dedos/falanges</t>
  </si>
  <si>
    <t>Luxación de uno o más metacarpianos</t>
  </si>
  <si>
    <t>Mano neurológica</t>
  </si>
  <si>
    <t>Rizartrosis</t>
  </si>
  <si>
    <t>Síndrome de dolor regional complejo</t>
  </si>
  <si>
    <t>Síndrome del túnel carpiano</t>
  </si>
  <si>
    <t>Sinovitis del carpo</t>
  </si>
  <si>
    <t>Tendinopatía</t>
  </si>
  <si>
    <t>Tendinopatía de Quervain</t>
  </si>
  <si>
    <t>Método de puntuación:
•	Se asignarán 0,5 puntos por cada patología cubierta con un programa específico de ejercicios.
•	El máximo será de 20 puntos si se cubren TODAS las patologías indicadas. En caso de por ejemplo, cubrir 36 patologias, se obtendrán 18 puntos.
•	El número total de puntos se obtendrá multiplicando el número de patologías cubiertas por 0,5.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</si>
</sst>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b/>
      <sz val="10"/>
      <color rgb="FFFFFFFF"/>
      <name val="Verdana"/>
      <family val="2"/>
    </font>
    <font>
      <sz val="10"/>
      <color rgb="FF000000"/>
      <name val="Verdana"/>
      <family val="2"/>
    </font>
    <font>
      <sz val="10"/>
      <color rgb="FF262626"/>
      <name val="Symbol"/>
      <family val="1"/>
      <charset val="2"/>
    </font>
    <font>
      <sz val="7"/>
      <color rgb="FF262626"/>
      <name val="Times New Roman"/>
      <family val="1"/>
    </font>
    <font>
      <sz val="10"/>
      <color rgb="FF262626"/>
      <name val="Verdana"/>
      <family val="2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FFFFFF"/>
      <name val="Arial"/>
      <family val="2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9230B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FFFFFF"/>
      </left>
      <right style="medium">
        <color rgb="FFFFFFFF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0" borderId="0" xfId="0" applyFont="1" applyAlignment="1">
      <alignment horizontal="justify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0" fillId="0" borderId="0" xfId="0" applyAlignment="1"/>
    <xf numFmtId="0" fontId="5" fillId="0" borderId="5" xfId="0" applyFont="1" applyFill="1" applyBorder="1" applyAlignment="1">
      <alignment horizontal="righ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4" fillId="2" borderId="7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0" fillId="3" borderId="6" xfId="0" applyFill="1" applyBorder="1"/>
    <xf numFmtId="0" fontId="0" fillId="0" borderId="6" xfId="0" applyBorder="1"/>
    <xf numFmtId="0" fontId="0" fillId="0" borderId="9" xfId="0" applyBorder="1"/>
    <xf numFmtId="0" fontId="9" fillId="3" borderId="6" xfId="0" applyFont="1" applyFill="1" applyBorder="1"/>
    <xf numFmtId="0" fontId="0" fillId="0" borderId="6" xfId="0" applyBorder="1" applyAlignment="1" applyProtection="1">
      <alignment horizontal="center"/>
      <protection locked="0"/>
    </xf>
    <xf numFmtId="0" fontId="11" fillId="4" borderId="10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center" wrapText="1"/>
    </xf>
    <xf numFmtId="0" fontId="10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right" vertical="center" wrapText="1"/>
    </xf>
    <xf numFmtId="0" fontId="12" fillId="3" borderId="6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52634-A4F3-43D5-A731-072EA0AC36B3}">
  <dimension ref="A1:E49"/>
  <sheetViews>
    <sheetView tabSelected="1" workbookViewId="0">
      <selection activeCell="C10" sqref="C10"/>
    </sheetView>
  </sheetViews>
  <sheetFormatPr baseColWidth="10" defaultRowHeight="15" x14ac:dyDescent="0.25"/>
  <cols>
    <col min="1" max="1" width="57.7109375" customWidth="1"/>
    <col min="3" max="3" width="36.85546875" customWidth="1"/>
    <col min="4" max="4" width="19.140625" bestFit="1" customWidth="1"/>
    <col min="5" max="5" width="49.42578125" bestFit="1" customWidth="1"/>
  </cols>
  <sheetData>
    <row r="1" spans="1:4" s="4" customFormat="1" ht="31.5" customHeight="1" x14ac:dyDescent="0.25">
      <c r="A1" s="24" t="s">
        <v>39</v>
      </c>
      <c r="B1" s="24"/>
      <c r="C1" s="24"/>
      <c r="D1" s="24"/>
    </row>
    <row r="2" spans="1:4" x14ac:dyDescent="0.25">
      <c r="A2" s="1"/>
    </row>
    <row r="3" spans="1:4" ht="46.5" customHeight="1" x14ac:dyDescent="0.25">
      <c r="A3" s="23" t="s">
        <v>40</v>
      </c>
      <c r="B3" s="23"/>
      <c r="C3" s="23"/>
      <c r="D3" s="23"/>
    </row>
    <row r="4" spans="1:4" x14ac:dyDescent="0.25">
      <c r="A4" s="6"/>
      <c r="B4" s="7"/>
      <c r="C4" s="7"/>
      <c r="D4" s="7"/>
    </row>
    <row r="5" spans="1:4" ht="92.25" customHeight="1" x14ac:dyDescent="0.25">
      <c r="A5" s="23" t="s">
        <v>78</v>
      </c>
      <c r="B5" s="23"/>
      <c r="C5" s="23"/>
      <c r="D5" s="23"/>
    </row>
    <row r="6" spans="1:4" x14ac:dyDescent="0.25">
      <c r="A6" s="1"/>
    </row>
    <row r="7" spans="1:4" ht="41.25" customHeight="1" x14ac:dyDescent="0.25">
      <c r="A7" s="22" t="s">
        <v>25</v>
      </c>
      <c r="B7" s="22"/>
      <c r="C7" s="22"/>
      <c r="D7" s="22"/>
    </row>
    <row r="8" spans="1:4" ht="15.75" thickBot="1" x14ac:dyDescent="0.3">
      <c r="A8" s="1"/>
    </row>
    <row r="9" spans="1:4" ht="15.75" thickBot="1" x14ac:dyDescent="0.3">
      <c r="A9" s="2" t="s">
        <v>3</v>
      </c>
      <c r="B9" s="10" t="s">
        <v>4</v>
      </c>
      <c r="C9" s="12" t="s">
        <v>23</v>
      </c>
      <c r="D9" s="13" t="s">
        <v>24</v>
      </c>
    </row>
    <row r="10" spans="1:4" ht="15.75" thickBot="1" x14ac:dyDescent="0.3">
      <c r="A10" s="21" t="s">
        <v>41</v>
      </c>
      <c r="B10" s="11">
        <v>0.5</v>
      </c>
      <c r="C10" s="16" t="s">
        <v>22</v>
      </c>
      <c r="D10" s="13">
        <f>IF(C10="SI",B10,0)</f>
        <v>0</v>
      </c>
    </row>
    <row r="11" spans="1:4" ht="15.75" thickBot="1" x14ac:dyDescent="0.3">
      <c r="A11" s="3" t="s">
        <v>42</v>
      </c>
      <c r="B11" s="11">
        <v>0.5</v>
      </c>
      <c r="C11" s="16" t="s">
        <v>22</v>
      </c>
      <c r="D11" s="13">
        <f t="shared" ref="D11:D23" si="0">IF(C11="SI",B11,0)</f>
        <v>0</v>
      </c>
    </row>
    <row r="12" spans="1:4" ht="15.75" thickBot="1" x14ac:dyDescent="0.3">
      <c r="A12" s="3" t="s">
        <v>43</v>
      </c>
      <c r="B12" s="11">
        <v>0.5</v>
      </c>
      <c r="C12" s="16" t="s">
        <v>22</v>
      </c>
      <c r="D12" s="13">
        <f t="shared" si="0"/>
        <v>0</v>
      </c>
    </row>
    <row r="13" spans="1:4" ht="15.75" thickBot="1" x14ac:dyDescent="0.3">
      <c r="A13" s="3" t="s">
        <v>44</v>
      </c>
      <c r="B13" s="11">
        <v>0.5</v>
      </c>
      <c r="C13" s="16" t="s">
        <v>22</v>
      </c>
      <c r="D13" s="13">
        <f t="shared" si="0"/>
        <v>0</v>
      </c>
    </row>
    <row r="14" spans="1:4" ht="15.75" thickBot="1" x14ac:dyDescent="0.3">
      <c r="A14" s="3" t="s">
        <v>45</v>
      </c>
      <c r="B14" s="11">
        <v>0.5</v>
      </c>
      <c r="C14" s="16" t="s">
        <v>22</v>
      </c>
      <c r="D14" s="13">
        <f t="shared" si="0"/>
        <v>0</v>
      </c>
    </row>
    <row r="15" spans="1:4" ht="15.75" thickBot="1" x14ac:dyDescent="0.3">
      <c r="A15" s="3" t="s">
        <v>46</v>
      </c>
      <c r="B15" s="11">
        <v>0.5</v>
      </c>
      <c r="C15" s="16" t="s">
        <v>22</v>
      </c>
      <c r="D15" s="13">
        <f t="shared" si="0"/>
        <v>0</v>
      </c>
    </row>
    <row r="16" spans="1:4" ht="15.75" thickBot="1" x14ac:dyDescent="0.3">
      <c r="A16" s="3" t="s">
        <v>47</v>
      </c>
      <c r="B16" s="11">
        <v>0.5</v>
      </c>
      <c r="C16" s="16" t="s">
        <v>22</v>
      </c>
      <c r="D16" s="13">
        <f t="shared" si="0"/>
        <v>0</v>
      </c>
    </row>
    <row r="17" spans="1:4" ht="15.75" thickBot="1" x14ac:dyDescent="0.3">
      <c r="A17" s="3" t="s">
        <v>48</v>
      </c>
      <c r="B17" s="11">
        <v>0.5</v>
      </c>
      <c r="C17" s="16" t="s">
        <v>22</v>
      </c>
      <c r="D17" s="13">
        <f t="shared" si="0"/>
        <v>0</v>
      </c>
    </row>
    <row r="18" spans="1:4" ht="15.75" thickBot="1" x14ac:dyDescent="0.3">
      <c r="A18" s="3" t="s">
        <v>49</v>
      </c>
      <c r="B18" s="11">
        <v>0.5</v>
      </c>
      <c r="C18" s="16" t="s">
        <v>22</v>
      </c>
      <c r="D18" s="13">
        <f t="shared" si="0"/>
        <v>0</v>
      </c>
    </row>
    <row r="19" spans="1:4" ht="15.75" thickBot="1" x14ac:dyDescent="0.3">
      <c r="A19" s="3" t="s">
        <v>50</v>
      </c>
      <c r="B19" s="11">
        <v>0.5</v>
      </c>
      <c r="C19" s="16" t="s">
        <v>22</v>
      </c>
      <c r="D19" s="13">
        <f t="shared" si="0"/>
        <v>0</v>
      </c>
    </row>
    <row r="20" spans="1:4" ht="15.75" thickBot="1" x14ac:dyDescent="0.3">
      <c r="A20" s="3" t="s">
        <v>51</v>
      </c>
      <c r="B20" s="11">
        <v>0.5</v>
      </c>
      <c r="C20" s="16" t="s">
        <v>22</v>
      </c>
      <c r="D20" s="13">
        <f t="shared" si="0"/>
        <v>0</v>
      </c>
    </row>
    <row r="21" spans="1:4" ht="15.75" thickBot="1" x14ac:dyDescent="0.3">
      <c r="A21" s="3" t="s">
        <v>52</v>
      </c>
      <c r="B21" s="11">
        <v>0.5</v>
      </c>
      <c r="C21" s="16" t="s">
        <v>22</v>
      </c>
      <c r="D21" s="13">
        <f t="shared" si="0"/>
        <v>0</v>
      </c>
    </row>
    <row r="22" spans="1:4" ht="15.75" thickBot="1" x14ac:dyDescent="0.3">
      <c r="A22" s="3" t="s">
        <v>53</v>
      </c>
      <c r="B22" s="11">
        <v>0.5</v>
      </c>
      <c r="C22" s="16" t="s">
        <v>22</v>
      </c>
      <c r="D22" s="13">
        <f t="shared" si="0"/>
        <v>0</v>
      </c>
    </row>
    <row r="23" spans="1:4" ht="15.75" thickBot="1" x14ac:dyDescent="0.3">
      <c r="A23" s="3" t="s">
        <v>54</v>
      </c>
      <c r="B23" s="11">
        <v>0.5</v>
      </c>
      <c r="C23" s="16" t="s">
        <v>22</v>
      </c>
      <c r="D23" s="14">
        <f t="shared" si="0"/>
        <v>0</v>
      </c>
    </row>
    <row r="24" spans="1:4" ht="15.75" thickBot="1" x14ac:dyDescent="0.3">
      <c r="A24" s="3" t="s">
        <v>55</v>
      </c>
      <c r="B24" s="11">
        <v>0.5</v>
      </c>
      <c r="C24" s="16" t="s">
        <v>22</v>
      </c>
      <c r="D24" s="13">
        <f t="shared" ref="D24:D35" si="1">IF(C24="SI",B24,0)</f>
        <v>0</v>
      </c>
    </row>
    <row r="25" spans="1:4" ht="15.75" thickBot="1" x14ac:dyDescent="0.3">
      <c r="A25" s="3" t="s">
        <v>56</v>
      </c>
      <c r="B25" s="11">
        <v>0.5</v>
      </c>
      <c r="C25" s="16" t="s">
        <v>22</v>
      </c>
      <c r="D25" s="13">
        <f t="shared" si="1"/>
        <v>0</v>
      </c>
    </row>
    <row r="26" spans="1:4" ht="15.75" thickBot="1" x14ac:dyDescent="0.3">
      <c r="A26" s="3" t="s">
        <v>57</v>
      </c>
      <c r="B26" s="11">
        <v>0.5</v>
      </c>
      <c r="C26" s="16" t="s">
        <v>22</v>
      </c>
      <c r="D26" s="13">
        <f t="shared" si="1"/>
        <v>0</v>
      </c>
    </row>
    <row r="27" spans="1:4" ht="15.75" thickBot="1" x14ac:dyDescent="0.3">
      <c r="A27" s="3" t="s">
        <v>58</v>
      </c>
      <c r="B27" s="11">
        <v>0.5</v>
      </c>
      <c r="C27" s="16" t="s">
        <v>22</v>
      </c>
      <c r="D27" s="13">
        <f t="shared" si="1"/>
        <v>0</v>
      </c>
    </row>
    <row r="28" spans="1:4" ht="15.75" thickBot="1" x14ac:dyDescent="0.3">
      <c r="A28" s="3" t="s">
        <v>59</v>
      </c>
      <c r="B28" s="11">
        <v>0.5</v>
      </c>
      <c r="C28" s="16" t="s">
        <v>22</v>
      </c>
      <c r="D28" s="13">
        <f t="shared" si="1"/>
        <v>0</v>
      </c>
    </row>
    <row r="29" spans="1:4" ht="15.75" thickBot="1" x14ac:dyDescent="0.3">
      <c r="A29" s="3" t="s">
        <v>60</v>
      </c>
      <c r="B29" s="11">
        <v>0.5</v>
      </c>
      <c r="C29" s="16" t="s">
        <v>22</v>
      </c>
      <c r="D29" s="14">
        <f t="shared" si="1"/>
        <v>0</v>
      </c>
    </row>
    <row r="30" spans="1:4" ht="15.75" thickBot="1" x14ac:dyDescent="0.3">
      <c r="A30" s="3" t="s">
        <v>61</v>
      </c>
      <c r="B30" s="11">
        <v>0.5</v>
      </c>
      <c r="C30" s="16" t="s">
        <v>22</v>
      </c>
      <c r="D30" s="13">
        <f t="shared" si="1"/>
        <v>0</v>
      </c>
    </row>
    <row r="31" spans="1:4" ht="15.75" thickBot="1" x14ac:dyDescent="0.3">
      <c r="A31" s="3" t="s">
        <v>62</v>
      </c>
      <c r="B31" s="11">
        <v>0.5</v>
      </c>
      <c r="C31" s="16" t="s">
        <v>22</v>
      </c>
      <c r="D31" s="13">
        <f t="shared" si="1"/>
        <v>0</v>
      </c>
    </row>
    <row r="32" spans="1:4" ht="15.75" thickBot="1" x14ac:dyDescent="0.3">
      <c r="A32" s="3" t="s">
        <v>63</v>
      </c>
      <c r="B32" s="11">
        <v>0.5</v>
      </c>
      <c r="C32" s="16" t="s">
        <v>22</v>
      </c>
      <c r="D32" s="13">
        <f t="shared" si="1"/>
        <v>0</v>
      </c>
    </row>
    <row r="33" spans="1:5" ht="15.75" thickBot="1" x14ac:dyDescent="0.3">
      <c r="A33" s="3" t="s">
        <v>64</v>
      </c>
      <c r="B33" s="11">
        <v>0.5</v>
      </c>
      <c r="C33" s="16" t="s">
        <v>22</v>
      </c>
      <c r="D33" s="13">
        <f t="shared" si="1"/>
        <v>0</v>
      </c>
    </row>
    <row r="34" spans="1:5" ht="15.75" thickBot="1" x14ac:dyDescent="0.3">
      <c r="A34" s="3" t="s">
        <v>65</v>
      </c>
      <c r="B34" s="11">
        <v>0.5</v>
      </c>
      <c r="C34" s="16" t="s">
        <v>22</v>
      </c>
      <c r="D34" s="13">
        <f t="shared" si="1"/>
        <v>0</v>
      </c>
    </row>
    <row r="35" spans="1:5" ht="15.75" thickBot="1" x14ac:dyDescent="0.3">
      <c r="A35" s="3" t="s">
        <v>66</v>
      </c>
      <c r="B35" s="11">
        <v>0.5</v>
      </c>
      <c r="C35" s="16" t="s">
        <v>22</v>
      </c>
      <c r="D35" s="14">
        <f t="shared" si="1"/>
        <v>0</v>
      </c>
    </row>
    <row r="36" spans="1:5" ht="15.75" thickBot="1" x14ac:dyDescent="0.3">
      <c r="A36" s="3" t="s">
        <v>67</v>
      </c>
      <c r="B36" s="11">
        <v>0.5</v>
      </c>
      <c r="C36" s="16" t="s">
        <v>22</v>
      </c>
      <c r="D36" s="13">
        <f t="shared" ref="D36:D46" si="2">IF(C36="SI",B36,0)</f>
        <v>0</v>
      </c>
    </row>
    <row r="37" spans="1:5" ht="15.75" thickBot="1" x14ac:dyDescent="0.3">
      <c r="A37" s="3" t="s">
        <v>68</v>
      </c>
      <c r="B37" s="11">
        <v>0.5</v>
      </c>
      <c r="C37" s="16" t="s">
        <v>22</v>
      </c>
      <c r="D37" s="13">
        <f t="shared" si="2"/>
        <v>0</v>
      </c>
    </row>
    <row r="38" spans="1:5" ht="15.75" thickBot="1" x14ac:dyDescent="0.3">
      <c r="A38" s="3" t="s">
        <v>69</v>
      </c>
      <c r="B38" s="11">
        <v>0.5</v>
      </c>
      <c r="C38" s="16" t="s">
        <v>22</v>
      </c>
      <c r="D38" s="13">
        <f t="shared" si="2"/>
        <v>0</v>
      </c>
    </row>
    <row r="39" spans="1:5" ht="15.75" thickBot="1" x14ac:dyDescent="0.3">
      <c r="A39" s="3" t="s">
        <v>70</v>
      </c>
      <c r="B39" s="11">
        <v>0.5</v>
      </c>
      <c r="C39" s="16" t="s">
        <v>22</v>
      </c>
      <c r="D39" s="13">
        <f t="shared" si="2"/>
        <v>0</v>
      </c>
    </row>
    <row r="40" spans="1:5" ht="15.75" thickBot="1" x14ac:dyDescent="0.3">
      <c r="A40" s="3" t="s">
        <v>71</v>
      </c>
      <c r="B40" s="11">
        <v>0.5</v>
      </c>
      <c r="C40" s="16" t="s">
        <v>22</v>
      </c>
      <c r="D40" s="13">
        <f t="shared" si="2"/>
        <v>0</v>
      </c>
    </row>
    <row r="41" spans="1:5" ht="15.75" thickBot="1" x14ac:dyDescent="0.3">
      <c r="A41" s="3" t="s">
        <v>72</v>
      </c>
      <c r="B41" s="11">
        <v>0.5</v>
      </c>
      <c r="C41" s="16" t="s">
        <v>22</v>
      </c>
      <c r="D41" s="14">
        <f t="shared" si="2"/>
        <v>0</v>
      </c>
    </row>
    <row r="42" spans="1:5" ht="15.75" thickBot="1" x14ac:dyDescent="0.3">
      <c r="A42" s="3" t="s">
        <v>73</v>
      </c>
      <c r="B42" s="11">
        <v>0.5</v>
      </c>
      <c r="C42" s="16" t="s">
        <v>22</v>
      </c>
      <c r="D42" s="13">
        <f t="shared" si="2"/>
        <v>0</v>
      </c>
    </row>
    <row r="43" spans="1:5" ht="15.75" thickBot="1" x14ac:dyDescent="0.3">
      <c r="A43" s="3" t="s">
        <v>74</v>
      </c>
      <c r="B43" s="11">
        <v>0.5</v>
      </c>
      <c r="C43" s="16" t="s">
        <v>22</v>
      </c>
      <c r="D43" s="13">
        <f t="shared" si="2"/>
        <v>0</v>
      </c>
    </row>
    <row r="44" spans="1:5" ht="15.75" thickBot="1" x14ac:dyDescent="0.3">
      <c r="A44" s="3" t="s">
        <v>75</v>
      </c>
      <c r="B44" s="11">
        <v>0.5</v>
      </c>
      <c r="C44" s="16" t="s">
        <v>22</v>
      </c>
      <c r="D44" s="13">
        <f t="shared" si="2"/>
        <v>0</v>
      </c>
    </row>
    <row r="45" spans="1:5" ht="15.75" thickBot="1" x14ac:dyDescent="0.3">
      <c r="A45" s="3" t="s">
        <v>76</v>
      </c>
      <c r="B45" s="11">
        <v>0.5</v>
      </c>
      <c r="C45" s="16" t="s">
        <v>22</v>
      </c>
      <c r="D45" s="13">
        <f t="shared" si="2"/>
        <v>0</v>
      </c>
    </row>
    <row r="46" spans="1:5" ht="15.75" thickBot="1" x14ac:dyDescent="0.3">
      <c r="A46" s="3" t="s">
        <v>77</v>
      </c>
      <c r="B46" s="11">
        <v>0.5</v>
      </c>
      <c r="C46" s="16" t="s">
        <v>22</v>
      </c>
      <c r="D46" s="13">
        <f>IF(C46="SI",B46,0)</f>
        <v>0</v>
      </c>
    </row>
    <row r="47" spans="1:5" x14ac:dyDescent="0.25">
      <c r="A47" s="29"/>
      <c r="B47" s="30"/>
      <c r="D47" s="13">
        <f>SUM(D10:D46)</f>
        <v>0</v>
      </c>
    </row>
    <row r="48" spans="1:5" ht="21" x14ac:dyDescent="0.35">
      <c r="A48" s="1"/>
      <c r="D48" s="31">
        <f>IF(D47=18.5,20,D47)</f>
        <v>0</v>
      </c>
      <c r="E48" s="31" t="s">
        <v>26</v>
      </c>
    </row>
    <row r="49" spans="1:1" x14ac:dyDescent="0.25">
      <c r="A49" s="1"/>
    </row>
  </sheetData>
  <sheetProtection algorithmName="SHA-512" hashValue="TGMADjLZUpcQ22uEUtiFJjXH+QSF4s9l5YLFevmQvFveBGQPtS6+N/y4M8EHm9y99cQk/rJ/eXDmbPrqQKV9ew==" saltValue="kFDgZhXQgUPGh0Y6kGRJ0g==" spinCount="100000" sheet="1" objects="1" scenarios="1" selectLockedCells="1"/>
  <mergeCells count="4">
    <mergeCell ref="A7:D7"/>
    <mergeCell ref="A1:D1"/>
    <mergeCell ref="A3:D3"/>
    <mergeCell ref="A5:D5"/>
  </mergeCells>
  <dataValidations count="1">
    <dataValidation type="list" allowBlank="1" showInputMessage="1" showErrorMessage="1" sqref="C10:C46" xr:uid="{B11F58E3-26B8-4009-A174-C5697F0EF803}">
      <formula1>"SI, NO"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099C9-A2A2-41E3-B75B-98AC9959CC6C}">
  <dimension ref="A1:E20"/>
  <sheetViews>
    <sheetView workbookViewId="0">
      <selection activeCell="C14" sqref="C14"/>
    </sheetView>
  </sheetViews>
  <sheetFormatPr baseColWidth="10" defaultRowHeight="15" x14ac:dyDescent="0.25"/>
  <cols>
    <col min="1" max="1" width="57.7109375" customWidth="1"/>
    <col min="3" max="3" width="36.85546875" customWidth="1"/>
    <col min="4" max="4" width="19.140625" bestFit="1" customWidth="1"/>
    <col min="5" max="5" width="49.42578125" bestFit="1" customWidth="1"/>
  </cols>
  <sheetData>
    <row r="1" spans="1:4" s="4" customFormat="1" ht="31.5" customHeight="1" x14ac:dyDescent="0.25">
      <c r="A1" s="24" t="s">
        <v>38</v>
      </c>
      <c r="B1" s="24"/>
      <c r="C1" s="24"/>
      <c r="D1" s="24"/>
    </row>
    <row r="2" spans="1:4" x14ac:dyDescent="0.25">
      <c r="A2" s="1"/>
    </row>
    <row r="3" spans="1:4" ht="46.5" customHeight="1" x14ac:dyDescent="0.25">
      <c r="A3" s="23" t="s">
        <v>37</v>
      </c>
      <c r="B3" s="23"/>
      <c r="C3" s="23"/>
      <c r="D3" s="23"/>
    </row>
    <row r="4" spans="1:4" x14ac:dyDescent="0.25">
      <c r="A4" s="6"/>
      <c r="B4" s="7"/>
      <c r="C4" s="7"/>
      <c r="D4" s="7"/>
    </row>
    <row r="5" spans="1:4" ht="63" customHeight="1" x14ac:dyDescent="0.25">
      <c r="A5" s="23" t="s">
        <v>36</v>
      </c>
      <c r="B5" s="23"/>
      <c r="C5" s="23"/>
      <c r="D5" s="23"/>
    </row>
    <row r="6" spans="1:4" x14ac:dyDescent="0.25">
      <c r="A6" s="8"/>
      <c r="B6" s="7"/>
      <c r="C6" s="7"/>
      <c r="D6" s="7"/>
    </row>
    <row r="7" spans="1:4" x14ac:dyDescent="0.25">
      <c r="A7" s="1"/>
    </row>
    <row r="8" spans="1:4" ht="41.25" customHeight="1" x14ac:dyDescent="0.25">
      <c r="A8" s="28" t="s">
        <v>25</v>
      </c>
      <c r="B8" s="28"/>
      <c r="C8" s="28"/>
      <c r="D8" s="28"/>
    </row>
    <row r="9" spans="1:4" ht="15.75" thickBot="1" x14ac:dyDescent="0.3">
      <c r="A9" s="1"/>
    </row>
    <row r="10" spans="1:4" ht="15.75" thickBot="1" x14ac:dyDescent="0.3">
      <c r="A10" s="17" t="s">
        <v>27</v>
      </c>
      <c r="B10" s="18" t="s">
        <v>4</v>
      </c>
      <c r="C10" s="12" t="s">
        <v>23</v>
      </c>
      <c r="D10" s="13" t="s">
        <v>24</v>
      </c>
    </row>
    <row r="11" spans="1:4" ht="15.75" thickBot="1" x14ac:dyDescent="0.3">
      <c r="A11" s="19" t="s">
        <v>28</v>
      </c>
      <c r="B11" s="20">
        <v>1.25</v>
      </c>
      <c r="C11" s="16" t="s">
        <v>22</v>
      </c>
      <c r="D11" s="13">
        <f>IF(C11="SI",B11,0)</f>
        <v>0</v>
      </c>
    </row>
    <row r="12" spans="1:4" ht="15.75" thickBot="1" x14ac:dyDescent="0.3">
      <c r="A12" s="19" t="s">
        <v>29</v>
      </c>
      <c r="B12" s="20">
        <v>1.25</v>
      </c>
      <c r="C12" s="16" t="s">
        <v>22</v>
      </c>
      <c r="D12" s="13">
        <f t="shared" ref="D12:D18" si="0">IF(C12="SI",B12,0)</f>
        <v>0</v>
      </c>
    </row>
    <row r="13" spans="1:4" ht="15.75" thickBot="1" x14ac:dyDescent="0.3">
      <c r="A13" s="19" t="s">
        <v>30</v>
      </c>
      <c r="B13" s="20">
        <v>1.25</v>
      </c>
      <c r="C13" s="16" t="s">
        <v>22</v>
      </c>
      <c r="D13" s="13">
        <f t="shared" si="0"/>
        <v>0</v>
      </c>
    </row>
    <row r="14" spans="1:4" ht="15.75" thickBot="1" x14ac:dyDescent="0.3">
      <c r="A14" s="19" t="s">
        <v>31</v>
      </c>
      <c r="B14" s="20">
        <v>1.25</v>
      </c>
      <c r="C14" s="16" t="s">
        <v>22</v>
      </c>
      <c r="D14" s="13">
        <f t="shared" si="0"/>
        <v>0</v>
      </c>
    </row>
    <row r="15" spans="1:4" ht="15.75" thickBot="1" x14ac:dyDescent="0.3">
      <c r="A15" s="19" t="s">
        <v>32</v>
      </c>
      <c r="B15" s="20">
        <v>1.25</v>
      </c>
      <c r="C15" s="16" t="s">
        <v>22</v>
      </c>
      <c r="D15" s="13">
        <f t="shared" si="0"/>
        <v>0</v>
      </c>
    </row>
    <row r="16" spans="1:4" ht="15.75" thickBot="1" x14ac:dyDescent="0.3">
      <c r="A16" s="19" t="s">
        <v>33</v>
      </c>
      <c r="B16" s="20">
        <v>1.25</v>
      </c>
      <c r="C16" s="16" t="s">
        <v>22</v>
      </c>
      <c r="D16" s="13">
        <f t="shared" si="0"/>
        <v>0</v>
      </c>
    </row>
    <row r="17" spans="1:5" ht="15.75" thickBot="1" x14ac:dyDescent="0.3">
      <c r="A17" s="19" t="s">
        <v>34</v>
      </c>
      <c r="B17" s="20">
        <v>1.25</v>
      </c>
      <c r="C17" s="16" t="s">
        <v>22</v>
      </c>
      <c r="D17" s="13">
        <f t="shared" si="0"/>
        <v>0</v>
      </c>
    </row>
    <row r="18" spans="1:5" ht="15.75" thickBot="1" x14ac:dyDescent="0.3">
      <c r="A18" s="19" t="s">
        <v>35</v>
      </c>
      <c r="B18" s="20">
        <v>1.25</v>
      </c>
      <c r="C18" s="16" t="s">
        <v>22</v>
      </c>
      <c r="D18" s="13">
        <f t="shared" si="0"/>
        <v>0</v>
      </c>
    </row>
    <row r="19" spans="1:5" x14ac:dyDescent="0.25">
      <c r="A19" s="1"/>
      <c r="B19" s="5"/>
      <c r="D19" s="15">
        <f>SUM(D11:D18)</f>
        <v>0</v>
      </c>
      <c r="E19" s="15" t="s">
        <v>26</v>
      </c>
    </row>
    <row r="20" spans="1:5" x14ac:dyDescent="0.25">
      <c r="A20" s="1"/>
    </row>
  </sheetData>
  <sheetProtection algorithmName="SHA-512" hashValue="Fk2QNbcKiiPOUrSWhsFqJOe5lz4NVAk8X9jRMm0TV0xgcjXx8/9DUKmC1f/P0/qMbAOnIPHu3W/xi2oIOZ5+zA==" saltValue="MQadwKCyEaaxl7z6uNto+Q==" spinCount="100000" sheet="1" objects="1" scenarios="1" selectLockedCells="1"/>
  <mergeCells count="4">
    <mergeCell ref="A8:D8"/>
    <mergeCell ref="A1:D1"/>
    <mergeCell ref="A3:D3"/>
    <mergeCell ref="A5:D5"/>
  </mergeCells>
  <dataValidations count="1">
    <dataValidation type="list" allowBlank="1" showInputMessage="1" showErrorMessage="1" sqref="C11:C18" xr:uid="{728B23D5-75B1-42BD-957F-D09E5D7EBBBB}">
      <formula1>"SI, NO"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AFE74-B1DA-4BED-BBD5-40817A9F9EB0}">
  <dimension ref="A1:E30"/>
  <sheetViews>
    <sheetView workbookViewId="0">
      <selection activeCell="C18" sqref="C18"/>
    </sheetView>
  </sheetViews>
  <sheetFormatPr baseColWidth="10" defaultRowHeight="15" x14ac:dyDescent="0.25"/>
  <cols>
    <col min="1" max="1" width="57.7109375" customWidth="1"/>
    <col min="3" max="3" width="36.85546875" customWidth="1"/>
    <col min="4" max="4" width="19.140625" bestFit="1" customWidth="1"/>
    <col min="5" max="5" width="49.42578125" bestFit="1" customWidth="1"/>
  </cols>
  <sheetData>
    <row r="1" spans="1:4" s="4" customFormat="1" ht="31.5" customHeight="1" x14ac:dyDescent="0.25">
      <c r="A1" s="24" t="s">
        <v>0</v>
      </c>
      <c r="B1" s="24"/>
      <c r="C1" s="24"/>
      <c r="D1" s="24"/>
    </row>
    <row r="2" spans="1:4" x14ac:dyDescent="0.25">
      <c r="A2" s="1"/>
    </row>
    <row r="3" spans="1:4" ht="46.5" customHeight="1" x14ac:dyDescent="0.25">
      <c r="A3" s="23" t="s">
        <v>1</v>
      </c>
      <c r="B3" s="23"/>
      <c r="C3" s="23"/>
      <c r="D3" s="23"/>
    </row>
    <row r="4" spans="1:4" x14ac:dyDescent="0.25">
      <c r="A4" s="6"/>
      <c r="B4" s="7"/>
      <c r="C4" s="7"/>
      <c r="D4" s="7"/>
    </row>
    <row r="5" spans="1:4" ht="27.75" customHeight="1" x14ac:dyDescent="0.25">
      <c r="A5" s="23" t="s">
        <v>2</v>
      </c>
      <c r="B5" s="23"/>
      <c r="C5" s="23"/>
      <c r="D5" s="23"/>
    </row>
    <row r="6" spans="1:4" ht="33.75" customHeight="1" x14ac:dyDescent="0.25">
      <c r="A6" s="25" t="s">
        <v>19</v>
      </c>
      <c r="B6" s="25"/>
      <c r="C6" s="25"/>
      <c r="D6" s="25"/>
    </row>
    <row r="7" spans="1:4" x14ac:dyDescent="0.25">
      <c r="A7" s="8"/>
      <c r="B7" s="7"/>
      <c r="C7" s="7"/>
      <c r="D7" s="7"/>
    </row>
    <row r="8" spans="1:4" x14ac:dyDescent="0.25">
      <c r="A8" s="26" t="s">
        <v>20</v>
      </c>
      <c r="B8" s="26"/>
      <c r="C8" s="26"/>
      <c r="D8" s="26"/>
    </row>
    <row r="9" spans="1:4" x14ac:dyDescent="0.25">
      <c r="A9" s="9"/>
      <c r="B9" s="7"/>
      <c r="C9" s="7"/>
      <c r="D9" s="7"/>
    </row>
    <row r="10" spans="1:4" x14ac:dyDescent="0.25">
      <c r="A10" s="27" t="s">
        <v>21</v>
      </c>
      <c r="B10" s="27"/>
      <c r="C10" s="27"/>
      <c r="D10" s="27"/>
    </row>
    <row r="11" spans="1:4" x14ac:dyDescent="0.25">
      <c r="A11" s="1"/>
    </row>
    <row r="12" spans="1:4" ht="41.25" customHeight="1" x14ac:dyDescent="0.25">
      <c r="A12" s="22" t="s">
        <v>25</v>
      </c>
      <c r="B12" s="22"/>
      <c r="C12" s="22"/>
      <c r="D12" s="22"/>
    </row>
    <row r="13" spans="1:4" ht="15.75" thickBot="1" x14ac:dyDescent="0.3">
      <c r="A13" s="1"/>
    </row>
    <row r="14" spans="1:4" ht="15.75" thickBot="1" x14ac:dyDescent="0.3">
      <c r="A14" s="2" t="s">
        <v>3</v>
      </c>
      <c r="B14" s="10" t="s">
        <v>4</v>
      </c>
      <c r="C14" s="12" t="s">
        <v>23</v>
      </c>
      <c r="D14" s="13" t="s">
        <v>24</v>
      </c>
    </row>
    <row r="15" spans="1:4" ht="15.75" thickBot="1" x14ac:dyDescent="0.3">
      <c r="A15" s="3" t="s">
        <v>5</v>
      </c>
      <c r="B15" s="11">
        <v>1</v>
      </c>
      <c r="C15" s="16" t="s">
        <v>22</v>
      </c>
      <c r="D15" s="13">
        <f>IF(C15="SI",B15,0)</f>
        <v>0</v>
      </c>
    </row>
    <row r="16" spans="1:4" ht="15.75" thickBot="1" x14ac:dyDescent="0.3">
      <c r="A16" s="3" t="s">
        <v>6</v>
      </c>
      <c r="B16" s="11">
        <v>1</v>
      </c>
      <c r="C16" s="16" t="s">
        <v>22</v>
      </c>
      <c r="D16" s="13">
        <f t="shared" ref="D16:D28" si="0">IF(C16="SI",B16,0)</f>
        <v>0</v>
      </c>
    </row>
    <row r="17" spans="1:5" ht="15.75" thickBot="1" x14ac:dyDescent="0.3">
      <c r="A17" s="3" t="s">
        <v>7</v>
      </c>
      <c r="B17" s="11">
        <v>1</v>
      </c>
      <c r="C17" s="16" t="s">
        <v>22</v>
      </c>
      <c r="D17" s="13">
        <f t="shared" si="0"/>
        <v>0</v>
      </c>
    </row>
    <row r="18" spans="1:5" ht="15.75" thickBot="1" x14ac:dyDescent="0.3">
      <c r="A18" s="3" t="s">
        <v>8</v>
      </c>
      <c r="B18" s="11">
        <v>1.25</v>
      </c>
      <c r="C18" s="16" t="s">
        <v>22</v>
      </c>
      <c r="D18" s="13">
        <f t="shared" si="0"/>
        <v>0</v>
      </c>
    </row>
    <row r="19" spans="1:5" ht="15.75" thickBot="1" x14ac:dyDescent="0.3">
      <c r="A19" s="3" t="s">
        <v>9</v>
      </c>
      <c r="B19" s="11">
        <v>1</v>
      </c>
      <c r="C19" s="16" t="s">
        <v>22</v>
      </c>
      <c r="D19" s="13">
        <f t="shared" si="0"/>
        <v>0</v>
      </c>
    </row>
    <row r="20" spans="1:5" ht="15.75" thickBot="1" x14ac:dyDescent="0.3">
      <c r="A20" s="3" t="s">
        <v>10</v>
      </c>
      <c r="B20" s="11">
        <v>1.25</v>
      </c>
      <c r="C20" s="16" t="s">
        <v>22</v>
      </c>
      <c r="D20" s="13">
        <f t="shared" si="0"/>
        <v>0</v>
      </c>
    </row>
    <row r="21" spans="1:5" ht="15.75" thickBot="1" x14ac:dyDescent="0.3">
      <c r="A21" s="3" t="s">
        <v>11</v>
      </c>
      <c r="B21" s="11">
        <v>1.25</v>
      </c>
      <c r="C21" s="16" t="s">
        <v>22</v>
      </c>
      <c r="D21" s="13">
        <f t="shared" si="0"/>
        <v>0</v>
      </c>
    </row>
    <row r="22" spans="1:5" ht="15.75" thickBot="1" x14ac:dyDescent="0.3">
      <c r="A22" s="3" t="s">
        <v>12</v>
      </c>
      <c r="B22" s="11">
        <v>1</v>
      </c>
      <c r="C22" s="16" t="s">
        <v>22</v>
      </c>
      <c r="D22" s="13">
        <f t="shared" si="0"/>
        <v>0</v>
      </c>
    </row>
    <row r="23" spans="1:5" ht="15.75" thickBot="1" x14ac:dyDescent="0.3">
      <c r="A23" s="3" t="s">
        <v>13</v>
      </c>
      <c r="B23" s="11">
        <v>1</v>
      </c>
      <c r="C23" s="16" t="s">
        <v>22</v>
      </c>
      <c r="D23" s="13">
        <f t="shared" si="0"/>
        <v>0</v>
      </c>
    </row>
    <row r="24" spans="1:5" ht="15.75" thickBot="1" x14ac:dyDescent="0.3">
      <c r="A24" s="3" t="s">
        <v>14</v>
      </c>
      <c r="B24" s="11">
        <v>1.25</v>
      </c>
      <c r="C24" s="16" t="s">
        <v>22</v>
      </c>
      <c r="D24" s="13">
        <f t="shared" si="0"/>
        <v>0</v>
      </c>
    </row>
    <row r="25" spans="1:5" ht="15.75" thickBot="1" x14ac:dyDescent="0.3">
      <c r="A25" s="3" t="s">
        <v>15</v>
      </c>
      <c r="B25" s="11">
        <v>0.5</v>
      </c>
      <c r="C25" s="16" t="s">
        <v>22</v>
      </c>
      <c r="D25" s="13">
        <f t="shared" si="0"/>
        <v>0</v>
      </c>
    </row>
    <row r="26" spans="1:5" ht="15.75" thickBot="1" x14ac:dyDescent="0.3">
      <c r="A26" s="3" t="s">
        <v>16</v>
      </c>
      <c r="B26" s="11">
        <v>1.25</v>
      </c>
      <c r="C26" s="16" t="s">
        <v>22</v>
      </c>
      <c r="D26" s="13">
        <f t="shared" si="0"/>
        <v>0</v>
      </c>
    </row>
    <row r="27" spans="1:5" ht="15.75" thickBot="1" x14ac:dyDescent="0.3">
      <c r="A27" s="3" t="s">
        <v>17</v>
      </c>
      <c r="B27" s="11">
        <v>1</v>
      </c>
      <c r="C27" s="16" t="s">
        <v>22</v>
      </c>
      <c r="D27" s="13">
        <f t="shared" si="0"/>
        <v>0</v>
      </c>
    </row>
    <row r="28" spans="1:5" ht="15.75" thickBot="1" x14ac:dyDescent="0.3">
      <c r="A28" s="3" t="s">
        <v>18</v>
      </c>
      <c r="B28" s="11">
        <v>1.25</v>
      </c>
      <c r="C28" s="16" t="s">
        <v>22</v>
      </c>
      <c r="D28" s="14">
        <f t="shared" si="0"/>
        <v>0</v>
      </c>
    </row>
    <row r="29" spans="1:5" x14ac:dyDescent="0.25">
      <c r="A29" s="1"/>
      <c r="B29" s="5"/>
      <c r="D29" s="15">
        <f>SUM(D15:D28)</f>
        <v>0</v>
      </c>
      <c r="E29" s="15" t="s">
        <v>26</v>
      </c>
    </row>
    <row r="30" spans="1:5" x14ac:dyDescent="0.25">
      <c r="A30" s="1"/>
    </row>
  </sheetData>
  <sheetProtection algorithmName="SHA-512" hashValue="N7Mqw4SkzURPx1L7xDQw1IkpqMdx2fT4C8mrbOw990W5SFABgRaHW8kbJpBCQW9qiWCsVMBQlVQh7iAEheIRyQ==" saltValue="upgOs11tAFL5Mg8kNPES2A==" spinCount="100000" sheet="1" objects="1" scenarios="1" selectLockedCells="1"/>
  <mergeCells count="7">
    <mergeCell ref="A12:D12"/>
    <mergeCell ref="A3:D3"/>
    <mergeCell ref="A1:D1"/>
    <mergeCell ref="A5:D5"/>
    <mergeCell ref="A6:D6"/>
    <mergeCell ref="A8:D8"/>
    <mergeCell ref="A10:D10"/>
  </mergeCells>
  <dataValidations count="1">
    <dataValidation type="list" allowBlank="1" showInputMessage="1" showErrorMessage="1" sqref="C15:C28" xr:uid="{3378A4BA-A42C-4606-8BE3-06E4B81A1AD5}">
      <formula1>"SI, NO"</formula1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1ba5d99e6eaa3ccaf98298cd46fbab0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9bd27f5fc3d9d88cebb043f4da61cf9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Props1.xml><?xml version="1.0" encoding="utf-8"?>
<ds:datastoreItem xmlns:ds="http://schemas.openxmlformats.org/officeDocument/2006/customXml" ds:itemID="{52A85F51-F85E-4A77-9547-8C796E03DA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7694F82-DFA9-48EC-B2FD-D28DF7DC3F0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F0FFAF3-9AE6-4579-9B84-052C4E5B187D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CRITERIO 2</vt:lpstr>
      <vt:lpstr>CRITERIO 3</vt:lpstr>
      <vt:lpstr>CRITERIO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Hermosilla Llata</dc:creator>
  <cp:lastModifiedBy>Cesar Hermosilla Llata</cp:lastModifiedBy>
  <dcterms:created xsi:type="dcterms:W3CDTF">2015-06-05T18:19:34Z</dcterms:created>
  <dcterms:modified xsi:type="dcterms:W3CDTF">2025-09-02T11:47:14Z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