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ÓN 2025/_ABIERTOS 2025/MM2025000124 TRANSPORTE SANITARIO BARCELONA/barcelona/ANEXOS/"/>
    </mc:Choice>
  </mc:AlternateContent>
  <xr:revisionPtr revIDLastSave="1014" documentId="13_ncr:1_{FA8DFCFC-93F4-4E4E-9BA8-3563489D106C}" xr6:coauthVersionLast="47" xr6:coauthVersionMax="47" xr10:uidLastSave="{23D0F71B-2EAB-4E19-81BF-F9056F61FCD3}"/>
  <bookViews>
    <workbookView xWindow="-120" yWindow="-120" windowWidth="29040" windowHeight="15720" xr2:uid="{48245CB1-50BA-42D6-BA92-D78E7BED9AA4}"/>
  </bookViews>
  <sheets>
    <sheet name="ANEXO OFERTA ECONOMICA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9" i="7" l="1"/>
  <c r="L27" i="7"/>
  <c r="L22" i="7"/>
  <c r="L20" i="7"/>
  <c r="L15" i="7"/>
  <c r="L13" i="7"/>
  <c r="L8" i="7"/>
  <c r="L6" i="7"/>
  <c r="L23" i="7" l="1"/>
  <c r="L16" i="7"/>
  <c r="L9" i="7"/>
  <c r="L30" i="7"/>
  <c r="F32" i="7" l="1"/>
  <c r="F33" i="7" s="1"/>
  <c r="F34" i="7" l="1"/>
  <c r="F35" i="7" s="1"/>
</calcChain>
</file>

<file path=xl/sharedStrings.xml><?xml version="1.0" encoding="utf-8"?>
<sst xmlns="http://schemas.openxmlformats.org/spreadsheetml/2006/main" count="109" uniqueCount="27">
  <si>
    <t>PRECIOS OFERTADOS</t>
  </si>
  <si>
    <t>PRECIOS MAXIMOS</t>
  </si>
  <si>
    <t>ANEXO OFERTA ECONOMICA LOTE 1</t>
  </si>
  <si>
    <t>TIPO TRAYECTO</t>
  </si>
  <si>
    <t>IMPORTE TOTAL SIN IVA</t>
  </si>
  <si>
    <t>AMBULANCIAS TIPO A1</t>
  </si>
  <si>
    <t>TRAMO</t>
  </si>
  <si>
    <t>IMPORTE FIJO</t>
  </si>
  <si>
    <t>€/KM</t>
  </si>
  <si>
    <t>IMPORTE TOTAL</t>
  </si>
  <si>
    <t>AMBULANCIAS TIPO B</t>
  </si>
  <si>
    <t>TIPO C (SOPORTE VITAL AVANZADO)</t>
  </si>
  <si>
    <t>TIPO C (SOPORTE VITAL AVANZADO) CON MEDICO</t>
  </si>
  <si>
    <t>PRORROGA</t>
  </si>
  <si>
    <t>MOD 10 %</t>
  </si>
  <si>
    <t>OFERTA TOTAL PARA 12 MESES</t>
  </si>
  <si>
    <t>PRESUPUESTO TRANSPORTE SANITARIO BARCELONA TIPO A1</t>
  </si>
  <si>
    <t>VE TOTAL</t>
  </si>
  <si>
    <t>PRESUPUESTO TRANSPORTE SANITARIO BARCELONA TIPO B</t>
  </si>
  <si>
    <t>PRESUPUESTO TRANSPORTE SANITARIO BARCELONA TIPO C (SOPORTE VITAL AVANZADO)</t>
  </si>
  <si>
    <t>PRESUPUESTO TRANSPORTE SANITARIO BARCELONA TIPO C (SOPORTE VITAL AVANZADO) CON MEDICO</t>
  </si>
  <si>
    <t>TRAMO 1. &lt;=10 Km</t>
  </si>
  <si>
    <t>TRAMO 2. &gt;10Km y =&lt;25Km</t>
  </si>
  <si>
    <t>TRAMO 3. &gt;25Km</t>
  </si>
  <si>
    <t>nº trayectos estimados</t>
  </si>
  <si>
    <t>kilometraje estimado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</si>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</sst>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9" x14ac:knownFonts="1">
    <font>
      <sz val="10"/>
      <color theme="1"/>
      <name val="Verdana"/>
      <family val="2"/>
    </font>
    <font>
      <sz val="10"/>
      <color theme="1"/>
      <name val="Verdana"/>
      <family val="2"/>
    </font>
    <font>
      <sz val="8"/>
      <color theme="1"/>
      <name val="Ubuntu"/>
      <family val="2"/>
    </font>
    <font>
      <sz val="8"/>
      <color rgb="FF000000"/>
      <name val="Ubuntu"/>
      <family val="2"/>
    </font>
    <font>
      <b/>
      <sz val="8"/>
      <color rgb="FF000000"/>
      <name val="Ubuntu"/>
      <family val="2"/>
    </font>
    <font>
      <sz val="11"/>
      <color theme="1"/>
      <name val="Calibri"/>
      <family val="2"/>
      <scheme val="minor"/>
    </font>
    <font>
      <sz val="10"/>
      <color theme="1"/>
      <name val="Ubuntu"/>
      <family val="2"/>
    </font>
    <font>
      <b/>
      <sz val="10"/>
      <color theme="1"/>
      <name val="Ubuntu"/>
      <family val="2"/>
    </font>
    <font>
      <b/>
      <sz val="11"/>
      <color theme="1"/>
      <name val="Ubuntu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33">
    <xf numFmtId="0" fontId="0" fillId="0" borderId="0" xfId="0"/>
    <xf numFmtId="0" fontId="2" fillId="0" borderId="0" xfId="0" applyFont="1"/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justify" vertical="center"/>
    </xf>
    <xf numFmtId="44" fontId="2" fillId="0" borderId="1" xfId="1" applyFont="1" applyBorder="1"/>
    <xf numFmtId="44" fontId="3" fillId="0" borderId="1" xfId="1" applyFont="1" applyBorder="1" applyAlignment="1">
      <alignment horizontal="justify" vertical="center"/>
    </xf>
    <xf numFmtId="0" fontId="6" fillId="0" borderId="0" xfId="0" applyFont="1" applyProtection="1"/>
    <xf numFmtId="0" fontId="7" fillId="2" borderId="2" xfId="0" applyFont="1" applyFill="1" applyBorder="1" applyAlignment="1" applyProtection="1">
      <alignment horizontal="center" wrapText="1"/>
    </xf>
    <xf numFmtId="0" fontId="6" fillId="0" borderId="0" xfId="0" applyFont="1"/>
    <xf numFmtId="0" fontId="6" fillId="0" borderId="0" xfId="0" applyFont="1" applyAlignment="1">
      <alignment vertical="center" wrapText="1"/>
    </xf>
    <xf numFmtId="44" fontId="6" fillId="0" borderId="0" xfId="0" applyNumberFormat="1" applyFont="1"/>
    <xf numFmtId="0" fontId="6" fillId="0" borderId="1" xfId="0" applyFont="1" applyBorder="1"/>
    <xf numFmtId="0" fontId="7" fillId="0" borderId="1" xfId="0" applyFont="1" applyBorder="1"/>
    <xf numFmtId="44" fontId="7" fillId="0" borderId="1" xfId="0" applyNumberFormat="1" applyFont="1" applyBorder="1"/>
    <xf numFmtId="0" fontId="7" fillId="3" borderId="1" xfId="0" applyFont="1" applyFill="1" applyBorder="1"/>
    <xf numFmtId="44" fontId="7" fillId="3" borderId="1" xfId="0" applyNumberFormat="1" applyFont="1" applyFill="1" applyBorder="1"/>
    <xf numFmtId="0" fontId="6" fillId="0" borderId="1" xfId="0" applyFont="1" applyBorder="1" applyAlignment="1">
      <alignment vertical="center" wrapText="1"/>
    </xf>
    <xf numFmtId="44" fontId="6" fillId="0" borderId="1" xfId="1" applyFont="1" applyBorder="1" applyAlignment="1">
      <alignment vertical="center" wrapText="1"/>
    </xf>
    <xf numFmtId="44" fontId="6" fillId="0" borderId="1" xfId="1" applyFont="1" applyBorder="1"/>
    <xf numFmtId="44" fontId="8" fillId="3" borderId="1" xfId="1" applyFont="1" applyFill="1" applyBorder="1" applyAlignment="1">
      <alignment vertical="center" wrapText="1"/>
    </xf>
    <xf numFmtId="4" fontId="6" fillId="0" borderId="1" xfId="0" applyNumberFormat="1" applyFont="1" applyBorder="1" applyAlignment="1">
      <alignment vertical="center" wrapText="1"/>
    </xf>
    <xf numFmtId="0" fontId="8" fillId="3" borderId="5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44" fontId="2" fillId="4" borderId="1" xfId="1" applyFont="1" applyFill="1" applyBorder="1"/>
    <xf numFmtId="44" fontId="3" fillId="4" borderId="1" xfId="1" applyFont="1" applyFill="1" applyBorder="1" applyAlignment="1">
      <alignment horizontal="justify" vertical="center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44" fontId="2" fillId="4" borderId="1" xfId="1" applyFont="1" applyFill="1" applyBorder="1" applyProtection="1">
      <protection locked="0"/>
    </xf>
    <xf numFmtId="44" fontId="3" fillId="4" borderId="1" xfId="1" applyFont="1" applyFill="1" applyBorder="1" applyAlignment="1" applyProtection="1">
      <alignment horizontal="justify" vertical="center"/>
      <protection locked="0"/>
    </xf>
  </cellXfs>
  <cellStyles count="3">
    <cellStyle name="Moneda" xfId="1" builtinId="4"/>
    <cellStyle name="Normal" xfId="0" builtinId="0"/>
    <cellStyle name="Normal 2" xfId="2" xr:uid="{E0FE4640-44C7-4916-A8F6-6581CF4E8B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47625</xdr:colOff>
      <xdr:row>2</xdr:row>
      <xdr:rowOff>104775</xdr:rowOff>
    </xdr:to>
    <xdr:pic>
      <xdr:nvPicPr>
        <xdr:cNvPr id="4" name="1 Imagen">
          <a:extLst>
            <a:ext uri="{FF2B5EF4-FFF2-40B4-BE49-F238E27FC236}">
              <a16:creationId xmlns:a16="http://schemas.microsoft.com/office/drawing/2014/main" id="{4F4A1287-ABAB-499D-A977-C0E0FCD340C9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90525"/>
          <a:ext cx="22383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F1059-D5D8-4A33-BAF1-40FD7ED1D51E}">
  <dimension ref="A1:L37"/>
  <sheetViews>
    <sheetView tabSelected="1" workbookViewId="0">
      <selection activeCell="F7" sqref="F7"/>
    </sheetView>
  </sheetViews>
  <sheetFormatPr baseColWidth="10" defaultRowHeight="14.25" x14ac:dyDescent="0.25"/>
  <cols>
    <col min="1" max="1" width="18.75" style="8" customWidth="1"/>
    <col min="2" max="2" width="10" style="8" bestFit="1" customWidth="1"/>
    <col min="3" max="3" width="11.625" style="8" bestFit="1" customWidth="1"/>
    <col min="4" max="4" width="5.125" style="8" customWidth="1"/>
    <col min="5" max="5" width="26.625" style="8" customWidth="1"/>
    <col min="6" max="6" width="11.625" style="8" bestFit="1" customWidth="1"/>
    <col min="7" max="7" width="15.375" style="8" customWidth="1"/>
    <col min="8" max="8" width="9.625" style="8" customWidth="1"/>
    <col min="9" max="9" width="18.625" style="8" customWidth="1"/>
    <col min="10" max="11" width="13.125" style="8" customWidth="1"/>
    <col min="12" max="12" width="16.625" style="8" customWidth="1"/>
    <col min="13" max="16384" width="11" style="8"/>
  </cols>
  <sheetData>
    <row r="1" spans="1:12" s="6" customFormat="1" x14ac:dyDescent="0.25"/>
    <row r="2" spans="1:12" s="6" customFormat="1" x14ac:dyDescent="0.25"/>
    <row r="3" spans="1:12" s="6" customFormat="1" x14ac:dyDescent="0.25">
      <c r="E3" s="7" t="s">
        <v>2</v>
      </c>
      <c r="F3" s="7"/>
      <c r="G3" s="7"/>
    </row>
    <row r="4" spans="1:12" ht="16.5" x14ac:dyDescent="0.25">
      <c r="A4" s="23" t="s">
        <v>1</v>
      </c>
      <c r="B4" s="23"/>
      <c r="C4" s="23"/>
      <c r="E4" s="23" t="s">
        <v>0</v>
      </c>
      <c r="F4" s="23"/>
      <c r="G4" s="23"/>
      <c r="I4" s="29" t="s">
        <v>16</v>
      </c>
      <c r="J4" s="29"/>
      <c r="K4" s="29"/>
      <c r="L4" s="29"/>
    </row>
    <row r="5" spans="1:12" ht="28.5" x14ac:dyDescent="0.25">
      <c r="A5" s="2" t="s">
        <v>5</v>
      </c>
      <c r="B5" s="2"/>
      <c r="C5" s="2"/>
      <c r="E5" s="2" t="s">
        <v>5</v>
      </c>
      <c r="F5" s="2"/>
      <c r="G5" s="2"/>
      <c r="I5" s="30" t="s">
        <v>3</v>
      </c>
      <c r="J5" s="30" t="s">
        <v>24</v>
      </c>
      <c r="K5" s="30" t="s">
        <v>25</v>
      </c>
      <c r="L5" s="30" t="s">
        <v>4</v>
      </c>
    </row>
    <row r="6" spans="1:12" x14ac:dyDescent="0.25">
      <c r="A6" s="3" t="s">
        <v>6</v>
      </c>
      <c r="B6" s="3" t="s">
        <v>7</v>
      </c>
      <c r="C6" s="3" t="s">
        <v>8</v>
      </c>
      <c r="E6" s="3" t="s">
        <v>6</v>
      </c>
      <c r="F6" s="3" t="s">
        <v>7</v>
      </c>
      <c r="G6" s="3" t="s">
        <v>8</v>
      </c>
      <c r="I6" s="28" t="s">
        <v>21</v>
      </c>
      <c r="J6" s="16">
        <v>10</v>
      </c>
      <c r="K6" s="16"/>
      <c r="L6" s="17">
        <f>F7*J6</f>
        <v>0</v>
      </c>
    </row>
    <row r="7" spans="1:12" ht="15.75" thickBot="1" x14ac:dyDescent="0.35">
      <c r="A7" s="26" t="s">
        <v>21</v>
      </c>
      <c r="B7" s="4">
        <v>41.38</v>
      </c>
      <c r="C7" s="4"/>
      <c r="E7" s="26" t="s">
        <v>21</v>
      </c>
      <c r="F7" s="31"/>
      <c r="G7" s="24" t="s">
        <v>26</v>
      </c>
      <c r="I7" s="28" t="s">
        <v>22</v>
      </c>
      <c r="J7" s="11"/>
      <c r="K7" s="11"/>
      <c r="L7" s="11"/>
    </row>
    <row r="8" spans="1:12" ht="15.75" thickBot="1" x14ac:dyDescent="0.35">
      <c r="A8" s="27" t="s">
        <v>22</v>
      </c>
      <c r="B8" s="4">
        <v>41.38</v>
      </c>
      <c r="C8" s="4">
        <v>0.87</v>
      </c>
      <c r="E8" s="27" t="s">
        <v>22</v>
      </c>
      <c r="F8" s="31"/>
      <c r="G8" s="31"/>
      <c r="I8" s="28" t="s">
        <v>23</v>
      </c>
      <c r="J8" s="16">
        <v>10</v>
      </c>
      <c r="K8" s="17">
        <v>2300</v>
      </c>
      <c r="L8" s="18">
        <f>(J8*F9)+(K8*G9)</f>
        <v>0</v>
      </c>
    </row>
    <row r="9" spans="1:12" ht="17.25" thickBot="1" x14ac:dyDescent="0.35">
      <c r="A9" s="27" t="s">
        <v>23</v>
      </c>
      <c r="B9" s="4">
        <v>41.38</v>
      </c>
      <c r="C9" s="4">
        <v>0.87</v>
      </c>
      <c r="E9" s="27" t="s">
        <v>23</v>
      </c>
      <c r="F9" s="31"/>
      <c r="G9" s="31"/>
      <c r="I9" s="9"/>
      <c r="J9" s="21" t="s">
        <v>9</v>
      </c>
      <c r="K9" s="22"/>
      <c r="L9" s="19">
        <f>SUM(L6:L8)</f>
        <v>0</v>
      </c>
    </row>
    <row r="10" spans="1:12" ht="15" x14ac:dyDescent="0.3">
      <c r="A10" s="1"/>
      <c r="B10" s="1"/>
      <c r="C10" s="1"/>
      <c r="E10" s="1"/>
      <c r="F10" s="1"/>
      <c r="G10" s="1"/>
    </row>
    <row r="11" spans="1:12" ht="16.5" x14ac:dyDescent="0.25">
      <c r="A11" s="23" t="s">
        <v>1</v>
      </c>
      <c r="B11" s="23"/>
      <c r="C11" s="23"/>
      <c r="E11" s="23" t="s">
        <v>0</v>
      </c>
      <c r="F11" s="23"/>
      <c r="G11" s="23"/>
      <c r="I11" s="29" t="s">
        <v>18</v>
      </c>
      <c r="J11" s="29"/>
      <c r="K11" s="29"/>
      <c r="L11" s="29"/>
    </row>
    <row r="12" spans="1:12" ht="28.5" x14ac:dyDescent="0.25">
      <c r="A12" s="2" t="s">
        <v>10</v>
      </c>
      <c r="B12" s="2"/>
      <c r="C12" s="2"/>
      <c r="E12" s="2" t="s">
        <v>10</v>
      </c>
      <c r="F12" s="2"/>
      <c r="G12" s="2"/>
      <c r="I12" s="30" t="s">
        <v>3</v>
      </c>
      <c r="J12" s="30" t="s">
        <v>24</v>
      </c>
      <c r="K12" s="30" t="s">
        <v>25</v>
      </c>
      <c r="L12" s="30" t="s">
        <v>4</v>
      </c>
    </row>
    <row r="13" spans="1:12" x14ac:dyDescent="0.25">
      <c r="A13" s="3" t="s">
        <v>6</v>
      </c>
      <c r="B13" s="3" t="s">
        <v>7</v>
      </c>
      <c r="C13" s="3" t="s">
        <v>8</v>
      </c>
      <c r="E13" s="3" t="s">
        <v>6</v>
      </c>
      <c r="F13" s="3" t="s">
        <v>7</v>
      </c>
      <c r="G13" s="3" t="s">
        <v>8</v>
      </c>
      <c r="I13" s="28" t="s">
        <v>21</v>
      </c>
      <c r="J13" s="16">
        <v>10</v>
      </c>
      <c r="K13" s="16"/>
      <c r="L13" s="17">
        <f>F14*J13</f>
        <v>0</v>
      </c>
    </row>
    <row r="14" spans="1:12" ht="15.75" thickBot="1" x14ac:dyDescent="0.35">
      <c r="A14" s="26" t="s">
        <v>21</v>
      </c>
      <c r="B14" s="4">
        <v>69.63</v>
      </c>
      <c r="C14" s="4"/>
      <c r="E14" s="26" t="s">
        <v>21</v>
      </c>
      <c r="F14" s="31"/>
      <c r="G14" s="24" t="s">
        <v>26</v>
      </c>
      <c r="I14" s="28" t="s">
        <v>22</v>
      </c>
      <c r="J14" s="11"/>
      <c r="K14" s="11"/>
      <c r="L14" s="11"/>
    </row>
    <row r="15" spans="1:12" ht="15.75" thickBot="1" x14ac:dyDescent="0.35">
      <c r="A15" s="27" t="s">
        <v>22</v>
      </c>
      <c r="B15" s="4">
        <v>69.63</v>
      </c>
      <c r="C15" s="4">
        <v>1.0900000000000001</v>
      </c>
      <c r="E15" s="27" t="s">
        <v>22</v>
      </c>
      <c r="F15" s="31"/>
      <c r="G15" s="31"/>
      <c r="I15" s="28" t="s">
        <v>23</v>
      </c>
      <c r="J15" s="16">
        <v>10</v>
      </c>
      <c r="K15" s="20">
        <v>2300</v>
      </c>
      <c r="L15" s="18">
        <f>(J15*F16)+(K15*G16)</f>
        <v>0</v>
      </c>
    </row>
    <row r="16" spans="1:12" ht="17.25" thickBot="1" x14ac:dyDescent="0.35">
      <c r="A16" s="27" t="s">
        <v>23</v>
      </c>
      <c r="B16" s="4">
        <v>69.63</v>
      </c>
      <c r="C16" s="4">
        <v>1.0900000000000001</v>
      </c>
      <c r="E16" s="27" t="s">
        <v>23</v>
      </c>
      <c r="F16" s="31"/>
      <c r="G16" s="31"/>
      <c r="I16" s="9"/>
      <c r="J16" s="21" t="s">
        <v>9</v>
      </c>
      <c r="K16" s="22"/>
      <c r="L16" s="19">
        <f>SUM(L13:L15)</f>
        <v>0</v>
      </c>
    </row>
    <row r="17" spans="1:12" ht="15" x14ac:dyDescent="0.3">
      <c r="A17" s="1"/>
      <c r="B17" s="1"/>
      <c r="C17" s="1"/>
      <c r="E17" s="1"/>
      <c r="F17" s="1"/>
      <c r="G17" s="1"/>
    </row>
    <row r="18" spans="1:12" ht="37.5" customHeight="1" x14ac:dyDescent="0.25">
      <c r="A18" s="23" t="s">
        <v>1</v>
      </c>
      <c r="B18" s="23"/>
      <c r="C18" s="23"/>
      <c r="E18" s="23" t="s">
        <v>0</v>
      </c>
      <c r="F18" s="23"/>
      <c r="G18" s="23"/>
      <c r="I18" s="29" t="s">
        <v>19</v>
      </c>
      <c r="J18" s="29"/>
      <c r="K18" s="29"/>
      <c r="L18" s="29"/>
    </row>
    <row r="19" spans="1:12" ht="28.5" x14ac:dyDescent="0.25">
      <c r="A19" s="2" t="s">
        <v>11</v>
      </c>
      <c r="B19" s="2"/>
      <c r="C19" s="2"/>
      <c r="E19" s="2" t="s">
        <v>11</v>
      </c>
      <c r="F19" s="2"/>
      <c r="G19" s="2"/>
      <c r="I19" s="30" t="s">
        <v>3</v>
      </c>
      <c r="J19" s="30" t="s">
        <v>24</v>
      </c>
      <c r="K19" s="30" t="s">
        <v>25</v>
      </c>
      <c r="L19" s="30" t="s">
        <v>4</v>
      </c>
    </row>
    <row r="20" spans="1:12" x14ac:dyDescent="0.25">
      <c r="A20" s="3" t="s">
        <v>6</v>
      </c>
      <c r="B20" s="3" t="s">
        <v>7</v>
      </c>
      <c r="C20" s="3" t="s">
        <v>8</v>
      </c>
      <c r="E20" s="3" t="s">
        <v>6</v>
      </c>
      <c r="F20" s="3" t="s">
        <v>7</v>
      </c>
      <c r="G20" s="3" t="s">
        <v>8</v>
      </c>
      <c r="I20" s="28" t="s">
        <v>21</v>
      </c>
      <c r="J20" s="16">
        <v>10</v>
      </c>
      <c r="K20" s="16"/>
      <c r="L20" s="17">
        <f>F21*J20</f>
        <v>0</v>
      </c>
    </row>
    <row r="21" spans="1:12" ht="15" thickBot="1" x14ac:dyDescent="0.3">
      <c r="A21" s="26" t="s">
        <v>21</v>
      </c>
      <c r="B21" s="5">
        <v>266.42</v>
      </c>
      <c r="C21" s="5"/>
      <c r="E21" s="26" t="s">
        <v>21</v>
      </c>
      <c r="F21" s="32"/>
      <c r="G21" s="25" t="s">
        <v>26</v>
      </c>
      <c r="I21" s="28" t="s">
        <v>22</v>
      </c>
      <c r="J21" s="11"/>
      <c r="K21" s="11"/>
      <c r="L21" s="11"/>
    </row>
    <row r="22" spans="1:12" ht="15" thickBot="1" x14ac:dyDescent="0.3">
      <c r="A22" s="27" t="s">
        <v>22</v>
      </c>
      <c r="B22" s="5">
        <v>266.42</v>
      </c>
      <c r="C22" s="5">
        <v>1.8</v>
      </c>
      <c r="E22" s="27" t="s">
        <v>22</v>
      </c>
      <c r="F22" s="32"/>
      <c r="G22" s="32"/>
      <c r="I22" s="28" t="s">
        <v>23</v>
      </c>
      <c r="J22" s="16">
        <v>10</v>
      </c>
      <c r="K22" s="20">
        <v>2300</v>
      </c>
      <c r="L22" s="18">
        <f>(J22*F23)+(K22*G23)</f>
        <v>0</v>
      </c>
    </row>
    <row r="23" spans="1:12" ht="17.25" thickBot="1" x14ac:dyDescent="0.35">
      <c r="A23" s="27" t="s">
        <v>23</v>
      </c>
      <c r="B23" s="5">
        <v>266.42</v>
      </c>
      <c r="C23" s="5">
        <v>1.8</v>
      </c>
      <c r="E23" s="27" t="s">
        <v>23</v>
      </c>
      <c r="F23" s="32"/>
      <c r="G23" s="32"/>
      <c r="I23" s="9"/>
      <c r="J23" s="21" t="s">
        <v>9</v>
      </c>
      <c r="K23" s="22"/>
      <c r="L23" s="19">
        <f>SUM(L20:L22)</f>
        <v>0</v>
      </c>
    </row>
    <row r="24" spans="1:12" ht="15" x14ac:dyDescent="0.3">
      <c r="A24" s="1"/>
      <c r="B24" s="1"/>
      <c r="C24" s="1"/>
      <c r="E24" s="1"/>
      <c r="F24" s="1"/>
      <c r="G24" s="1"/>
    </row>
    <row r="25" spans="1:12" ht="50.25" customHeight="1" x14ac:dyDescent="0.25">
      <c r="A25" s="23" t="s">
        <v>1</v>
      </c>
      <c r="B25" s="23"/>
      <c r="C25" s="23"/>
      <c r="E25" s="23" t="s">
        <v>0</v>
      </c>
      <c r="F25" s="23"/>
      <c r="G25" s="23"/>
      <c r="I25" s="29" t="s">
        <v>20</v>
      </c>
      <c r="J25" s="29"/>
      <c r="K25" s="29"/>
      <c r="L25" s="29"/>
    </row>
    <row r="26" spans="1:12" ht="28.5" x14ac:dyDescent="0.25">
      <c r="A26" s="2" t="s">
        <v>12</v>
      </c>
      <c r="B26" s="2"/>
      <c r="C26" s="2"/>
      <c r="E26" s="2" t="s">
        <v>12</v>
      </c>
      <c r="F26" s="2"/>
      <c r="G26" s="2"/>
      <c r="I26" s="30" t="s">
        <v>3</v>
      </c>
      <c r="J26" s="30" t="s">
        <v>24</v>
      </c>
      <c r="K26" s="30" t="s">
        <v>25</v>
      </c>
      <c r="L26" s="30" t="s">
        <v>4</v>
      </c>
    </row>
    <row r="27" spans="1:12" x14ac:dyDescent="0.25">
      <c r="A27" s="3" t="s">
        <v>6</v>
      </c>
      <c r="B27" s="3" t="s">
        <v>7</v>
      </c>
      <c r="C27" s="3" t="s">
        <v>8</v>
      </c>
      <c r="E27" s="3" t="s">
        <v>6</v>
      </c>
      <c r="F27" s="3" t="s">
        <v>7</v>
      </c>
      <c r="G27" s="3" t="s">
        <v>8</v>
      </c>
      <c r="I27" s="28" t="s">
        <v>21</v>
      </c>
      <c r="J27" s="16">
        <v>10</v>
      </c>
      <c r="K27" s="16"/>
      <c r="L27" s="17">
        <f>F28*J27</f>
        <v>0</v>
      </c>
    </row>
    <row r="28" spans="1:12" ht="15" thickBot="1" x14ac:dyDescent="0.3">
      <c r="A28" s="26" t="s">
        <v>21</v>
      </c>
      <c r="B28" s="5">
        <v>371.78</v>
      </c>
      <c r="C28" s="5"/>
      <c r="E28" s="26" t="s">
        <v>21</v>
      </c>
      <c r="F28" s="32"/>
      <c r="G28" s="25" t="s">
        <v>26</v>
      </c>
      <c r="I28" s="28" t="s">
        <v>22</v>
      </c>
      <c r="J28" s="11"/>
      <c r="K28" s="11"/>
      <c r="L28" s="11"/>
    </row>
    <row r="29" spans="1:12" ht="15" thickBot="1" x14ac:dyDescent="0.3">
      <c r="A29" s="27" t="s">
        <v>22</v>
      </c>
      <c r="B29" s="5">
        <v>371.78</v>
      </c>
      <c r="C29" s="5">
        <v>1.8</v>
      </c>
      <c r="E29" s="27" t="s">
        <v>22</v>
      </c>
      <c r="F29" s="32"/>
      <c r="G29" s="32"/>
      <c r="I29" s="28" t="s">
        <v>23</v>
      </c>
      <c r="J29" s="16">
        <v>10</v>
      </c>
      <c r="K29" s="20">
        <v>2300</v>
      </c>
      <c r="L29" s="18">
        <f>(J29*F30)+(K29*G30)</f>
        <v>0</v>
      </c>
    </row>
    <row r="30" spans="1:12" ht="17.25" thickBot="1" x14ac:dyDescent="0.35">
      <c r="A30" s="27" t="s">
        <v>23</v>
      </c>
      <c r="B30" s="5">
        <v>371.78</v>
      </c>
      <c r="C30" s="5">
        <v>1.8</v>
      </c>
      <c r="E30" s="27" t="s">
        <v>23</v>
      </c>
      <c r="F30" s="32"/>
      <c r="G30" s="32"/>
      <c r="I30" s="9"/>
      <c r="J30" s="21" t="s">
        <v>9</v>
      </c>
      <c r="K30" s="22"/>
      <c r="L30" s="19">
        <f>SUM(L27:L29)</f>
        <v>0</v>
      </c>
    </row>
    <row r="32" spans="1:12" x14ac:dyDescent="0.25">
      <c r="E32" s="14" t="s">
        <v>15</v>
      </c>
      <c r="F32" s="15">
        <f>L9+L16+L23+L30</f>
        <v>0</v>
      </c>
    </row>
    <row r="33" spans="4:6" x14ac:dyDescent="0.25">
      <c r="E33" s="12" t="s">
        <v>13</v>
      </c>
      <c r="F33" s="13">
        <f>F32</f>
        <v>0</v>
      </c>
    </row>
    <row r="34" spans="4:6" x14ac:dyDescent="0.25">
      <c r="E34" s="12" t="s">
        <v>14</v>
      </c>
      <c r="F34" s="13">
        <f>(F32+F33)*0.1</f>
        <v>0</v>
      </c>
    </row>
    <row r="35" spans="4:6" x14ac:dyDescent="0.25">
      <c r="E35" s="12" t="s">
        <v>17</v>
      </c>
      <c r="F35" s="13">
        <f>F32+F33+F34</f>
        <v>0</v>
      </c>
    </row>
    <row r="37" spans="4:6" x14ac:dyDescent="0.25">
      <c r="D37" s="10"/>
    </row>
  </sheetData>
  <sheetProtection algorithmName="SHA-512" hashValue="BVcbRV3jYvjq23bdznx9nTVTtzeMHwkkJ/sZbL73pbDJUC5fcWYRNq7/SPAxb4LTxLIU+hJBVRuzBBj1zh9OKw==" saltValue="I0Vi9A1ZkZwxhAhKE/aQRQ==" spinCount="100000" sheet="1" objects="1" scenarios="1" selectLockedCells="1"/>
  <mergeCells count="25">
    <mergeCell ref="J30:K30"/>
    <mergeCell ref="J23:K23"/>
    <mergeCell ref="J16:K16"/>
    <mergeCell ref="J9:K9"/>
    <mergeCell ref="A25:C25"/>
    <mergeCell ref="A26:C26"/>
    <mergeCell ref="I4:L4"/>
    <mergeCell ref="I11:L11"/>
    <mergeCell ref="I18:L18"/>
    <mergeCell ref="I25:L25"/>
    <mergeCell ref="E25:G25"/>
    <mergeCell ref="E26:G26"/>
    <mergeCell ref="E3:G3"/>
    <mergeCell ref="A4:C4"/>
    <mergeCell ref="A5:C5"/>
    <mergeCell ref="A11:C11"/>
    <mergeCell ref="A12:C12"/>
    <mergeCell ref="A18:C18"/>
    <mergeCell ref="A19:C19"/>
    <mergeCell ref="E4:G4"/>
    <mergeCell ref="E5:G5"/>
    <mergeCell ref="E11:G11"/>
    <mergeCell ref="E12:G12"/>
    <mergeCell ref="E18:G18"/>
    <mergeCell ref="E19:G19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SharedWithUsers xmlns="df2f2895-2310-4824-9eb1-9c94b49fd663">
      <UserInfo>
        <DisplayName/>
        <AccountId xsi:nil="true"/>
        <AccountType/>
      </UserInfo>
    </SharedWithUsers>
    <TaxCatchAll xmlns="df2f2895-2310-4824-9eb1-9c94b49fd663" xsi:nil="true"/>
  </documentManagement>
</p:properties>
</file>

<file path=customXml/itemProps1.xml><?xml version="1.0" encoding="utf-8"?>
<ds:datastoreItem xmlns:ds="http://schemas.openxmlformats.org/officeDocument/2006/customXml" ds:itemID="{BEDD957A-5E13-4991-B9CC-D107410A37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85B6173-13F0-42FE-B503-D8087BE6BF8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F4240B-C055-4A1C-B6AB-5E5407189669}">
  <ds:schemaRefs>
    <ds:schemaRef ds:uri="http://schemas.microsoft.com/office/2006/metadata/properties"/>
    <ds:schemaRef ds:uri="http://schemas.microsoft.com/office/infopath/2007/PartnerControls"/>
    <ds:schemaRef ds:uri="fd95ad9d-6168-4473-ba36-b085a1b48c39"/>
    <ds:schemaRef ds:uri="31d599bd-b4ec-4f90-b63f-eeb74b83c484"/>
    <ds:schemaRef ds:uri="09074f93-0823-4b68-83f1-0a6c8042d384"/>
    <ds:schemaRef ds:uri="df2f2895-2310-4824-9eb1-9c94b49fd66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mrn02683</dc:creator>
  <cp:lastModifiedBy>Cesar Hermosilla Llata</cp:lastModifiedBy>
  <cp:lastPrinted>2023-08-07T12:30:32Z</cp:lastPrinted>
  <dcterms:created xsi:type="dcterms:W3CDTF">2023-08-07T11:42:56Z</dcterms:created>
  <dcterms:modified xsi:type="dcterms:W3CDTF">2025-09-12T08:32:56Z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0x0101009C56F9FCDE7DE54BB100F5FD9B1FE0C6</vt:lpwstr>
  </property>
  <property fmtid="{D5CDD505-2E9C-101B-9397-08002B2CF9AE}" pid="3" name="Order">
    <vt:r8>1904800</vt:r8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