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22 - TRANSPORTE NO SANITARIO CANTABRIA/ANEXOS PCAP Y DEUC/"/>
    </mc:Choice>
  </mc:AlternateContent>
  <xr:revisionPtr revIDLastSave="578" documentId="11_260D794F152C0B77977DF6DE63762FB41EAE98D4" xr6:coauthVersionLast="47" xr6:coauthVersionMax="47" xr10:uidLastSave="{EB0494E1-B988-41A8-AFD8-C89F98C8201F}"/>
  <bookViews>
    <workbookView xWindow="-120" yWindow="-120" windowWidth="29040" windowHeight="15720" tabRatio="753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G2" i="1"/>
  <c r="I5" i="1"/>
  <c r="I3" i="1"/>
  <c r="I6" i="1"/>
  <c r="H4" i="1"/>
  <c r="G4" i="1"/>
  <c r="I4" i="1" l="1"/>
  <c r="I7" i="1"/>
  <c r="I8" i="1" l="1"/>
  <c r="I9" i="1" s="1"/>
</calcChain>
</file>

<file path=xl/sharedStrings.xml><?xml version="1.0" encoding="utf-8"?>
<sst xmlns="http://schemas.openxmlformats.org/spreadsheetml/2006/main" count="37" uniqueCount="22">
  <si>
    <t>-</t>
  </si>
  <si>
    <t>TRAMO</t>
  </si>
  <si>
    <t>Importe fijo maximo sin IVA</t>
  </si>
  <si>
    <t>PRECIO €/km sin IVA max</t>
  </si>
  <si>
    <t>-   €</t>
  </si>
  <si>
    <t>kilómetros</t>
  </si>
  <si>
    <t>TRAYECTOS</t>
  </si>
  <si>
    <t>OFERTA LICITADOR SIN IVA A INDICAR EN EL APLICATIVO</t>
  </si>
  <si>
    <t>TARIFAS OFERTADAS SIN IVA</t>
  </si>
  <si>
    <t>PRESUPUESTO MAXIMO SIN IVA</t>
  </si>
  <si>
    <t>TRAYECTOS INTERPROVINCIALES</t>
  </si>
  <si>
    <t>0,69 €/km</t>
  </si>
  <si>
    <t>0,58 €/km</t>
  </si>
  <si>
    <t>1 -TRAMO &lt;= 8 Km</t>
  </si>
  <si>
    <t>2-TRAMO entre 8 Km y =&lt; 30</t>
  </si>
  <si>
    <t>3 -TRAMO &gt;30 km</t>
  </si>
  <si>
    <t>20 €/HORA</t>
  </si>
  <si>
    <t>HORAS DE ESPERA</t>
  </si>
  <si>
    <t>TARIFAS MAXIMAS SIN IVA</t>
  </si>
  <si>
    <t>TOTAL OFERTA SIN IVA</t>
  </si>
  <si>
    <t>IVA 10 %</t>
  </si>
  <si>
    <t>TOTAL OFERTA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</si>
</sst>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b/>
      <sz val="8"/>
      <color rgb="FF000000"/>
      <name val="Ubuntu"/>
      <family val="2"/>
    </font>
    <font>
      <b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4" fontId="3" fillId="5" borderId="1" xfId="0" applyNumberFormat="1" applyFont="1" applyFill="1" applyBorder="1" applyProtection="1"/>
    <xf numFmtId="44" fontId="2" fillId="0" borderId="1" xfId="1" applyFont="1" applyBorder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  <xf numFmtId="0" fontId="4" fillId="4" borderId="2" xfId="0" applyFont="1" applyFill="1" applyBorder="1" applyAlignment="1">
      <alignment horizontal="justify" vertical="center"/>
    </xf>
    <xf numFmtId="0" fontId="4" fillId="4" borderId="4" xfId="0" applyFont="1" applyFill="1" applyBorder="1" applyAlignment="1">
      <alignment vertical="center" wrapText="1"/>
    </xf>
    <xf numFmtId="8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vertical="center" wrapText="1"/>
    </xf>
    <xf numFmtId="0" fontId="3" fillId="7" borderId="1" xfId="0" applyFont="1" applyFill="1" applyBorder="1" applyAlignment="1" applyProtection="1">
      <alignment wrapText="1"/>
    </xf>
    <xf numFmtId="44" fontId="3" fillId="3" borderId="1" xfId="1" applyFont="1" applyFill="1" applyBorder="1" applyProtection="1"/>
    <xf numFmtId="0" fontId="3" fillId="3" borderId="0" xfId="0" applyFont="1" applyFill="1" applyAlignment="1" applyProtection="1">
      <alignment horizontal="center"/>
    </xf>
    <xf numFmtId="0" fontId="2" fillId="0" borderId="1" xfId="0" applyFont="1" applyBorder="1"/>
    <xf numFmtId="44" fontId="2" fillId="0" borderId="1" xfId="1" applyFont="1" applyBorder="1"/>
    <xf numFmtId="44" fontId="6" fillId="0" borderId="0" xfId="1" applyFont="1"/>
    <xf numFmtId="0" fontId="4" fillId="4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Protection="1"/>
    <xf numFmtId="0" fontId="2" fillId="0" borderId="1" xfId="0" applyFont="1" applyFill="1" applyBorder="1" applyProtection="1"/>
    <xf numFmtId="44" fontId="2" fillId="0" borderId="1" xfId="0" applyNumberFormat="1" applyFont="1" applyFill="1" applyBorder="1" applyProtection="1"/>
    <xf numFmtId="44" fontId="2" fillId="3" borderId="1" xfId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workbookViewId="0">
      <selection activeCell="D5" sqref="D5"/>
    </sheetView>
  </sheetViews>
  <sheetFormatPr baseColWidth="10" defaultColWidth="16" defaultRowHeight="14.25" x14ac:dyDescent="0.25"/>
  <cols>
    <col min="1" max="1" width="42.140625" style="1" bestFit="1" customWidth="1"/>
    <col min="2" max="2" width="16.42578125" style="1" customWidth="1"/>
    <col min="3" max="3" width="13.28515625" style="1" bestFit="1" customWidth="1"/>
    <col min="4" max="4" width="13.42578125" style="1" bestFit="1" customWidth="1"/>
    <col min="5" max="5" width="4.28515625" style="1" customWidth="1"/>
    <col min="6" max="6" width="50" style="1" bestFit="1" customWidth="1"/>
    <col min="7" max="7" width="18" style="1" customWidth="1"/>
    <col min="8" max="8" width="23.7109375" style="1" customWidth="1"/>
    <col min="9" max="9" width="29.7109375" style="1" customWidth="1"/>
    <col min="10" max="16384" width="16" style="1"/>
  </cols>
  <sheetData>
    <row r="1" spans="1:9" x14ac:dyDescent="0.25">
      <c r="A1" s="19" t="s">
        <v>8</v>
      </c>
      <c r="B1" s="19"/>
      <c r="C1" s="19"/>
      <c r="F1" s="2"/>
      <c r="G1" s="3" t="s">
        <v>5</v>
      </c>
      <c r="H1" s="3" t="s">
        <v>6</v>
      </c>
    </row>
    <row r="2" spans="1:9" ht="39.75" customHeight="1" thickBot="1" x14ac:dyDescent="0.3">
      <c r="B2" s="12" t="s">
        <v>2</v>
      </c>
      <c r="C2" s="12" t="s">
        <v>3</v>
      </c>
      <c r="D2" s="12" t="s">
        <v>17</v>
      </c>
      <c r="F2" s="16"/>
      <c r="G2" s="4">
        <f>SUM(G3:G6)</f>
        <v>474363</v>
      </c>
      <c r="H2" s="4">
        <f>SUM(H3:H6)</f>
        <v>10490</v>
      </c>
      <c r="I2" s="17" t="s">
        <v>7</v>
      </c>
    </row>
    <row r="3" spans="1:9" ht="15" thickBot="1" x14ac:dyDescent="0.3">
      <c r="A3" s="11" t="s">
        <v>13</v>
      </c>
      <c r="B3" s="29"/>
      <c r="F3" s="11" t="s">
        <v>13</v>
      </c>
      <c r="G3" s="20">
        <v>0</v>
      </c>
      <c r="H3" s="20">
        <v>1200</v>
      </c>
      <c r="I3" s="21">
        <f>H3*B3</f>
        <v>0</v>
      </c>
    </row>
    <row r="4" spans="1:9" ht="15" thickBot="1" x14ac:dyDescent="0.3">
      <c r="A4" s="11" t="s">
        <v>14</v>
      </c>
      <c r="B4" s="5">
        <v>0</v>
      </c>
      <c r="C4" s="29"/>
      <c r="F4" s="11" t="s">
        <v>14</v>
      </c>
      <c r="G4" s="20">
        <f>69839-10889</f>
        <v>58950</v>
      </c>
      <c r="H4" s="20">
        <f>4000-552</f>
        <v>3448</v>
      </c>
      <c r="I4" s="21">
        <f>(B4*H4)+(C4*G4)</f>
        <v>0</v>
      </c>
    </row>
    <row r="5" spans="1:9" ht="15" thickBot="1" x14ac:dyDescent="0.3">
      <c r="A5" s="11" t="s">
        <v>15</v>
      </c>
      <c r="B5" s="5">
        <v>0</v>
      </c>
      <c r="C5" s="29"/>
      <c r="D5" s="29"/>
      <c r="F5" s="11" t="s">
        <v>15</v>
      </c>
      <c r="G5" s="20">
        <v>293613</v>
      </c>
      <c r="H5" s="20">
        <v>5546</v>
      </c>
      <c r="I5" s="21">
        <f>(C5*G5)+(H5*D5)</f>
        <v>0</v>
      </c>
    </row>
    <row r="6" spans="1:9" ht="15" thickBot="1" x14ac:dyDescent="0.3">
      <c r="A6" s="11" t="s">
        <v>10</v>
      </c>
      <c r="B6" s="5" t="s">
        <v>0</v>
      </c>
      <c r="C6" s="29"/>
      <c r="F6" s="11" t="s">
        <v>10</v>
      </c>
      <c r="G6" s="20">
        <v>121800</v>
      </c>
      <c r="H6" s="20">
        <v>296</v>
      </c>
      <c r="I6" s="21">
        <f>(C6*G6)</f>
        <v>0</v>
      </c>
    </row>
    <row r="7" spans="1:9" x14ac:dyDescent="0.25">
      <c r="H7" s="26" t="s">
        <v>19</v>
      </c>
      <c r="I7" s="18">
        <f>SUM(I3:I6)</f>
        <v>0</v>
      </c>
    </row>
    <row r="8" spans="1:9" x14ac:dyDescent="0.25">
      <c r="H8" s="27" t="s">
        <v>20</v>
      </c>
      <c r="I8" s="28">
        <f>I7*0.1</f>
        <v>0</v>
      </c>
    </row>
    <row r="9" spans="1:9" x14ac:dyDescent="0.25">
      <c r="H9" s="27" t="s">
        <v>21</v>
      </c>
      <c r="I9" s="28">
        <f>I7+I8</f>
        <v>0</v>
      </c>
    </row>
    <row r="10" spans="1:9" ht="15" thickBot="1" x14ac:dyDescent="0.3">
      <c r="A10" s="23" t="s">
        <v>18</v>
      </c>
      <c r="B10" s="23"/>
      <c r="C10" s="23"/>
      <c r="D10" s="23"/>
    </row>
    <row r="11" spans="1:9" ht="29.25" customHeight="1" thickBot="1" x14ac:dyDescent="0.3">
      <c r="A11" s="11" t="s">
        <v>1</v>
      </c>
      <c r="B11" s="12" t="s">
        <v>2</v>
      </c>
      <c r="C11" s="12" t="s">
        <v>3</v>
      </c>
      <c r="D11" s="12" t="s">
        <v>17</v>
      </c>
      <c r="H11" s="15" t="s">
        <v>9</v>
      </c>
      <c r="I11" s="22">
        <v>400335.04</v>
      </c>
    </row>
    <row r="12" spans="1:9" ht="15" thickBot="1" x14ac:dyDescent="0.3">
      <c r="A12" s="11" t="s">
        <v>13</v>
      </c>
      <c r="B12" s="13">
        <v>6.5</v>
      </c>
      <c r="C12" s="14" t="s">
        <v>4</v>
      </c>
    </row>
    <row r="13" spans="1:9" ht="15" thickBot="1" x14ac:dyDescent="0.3">
      <c r="A13" s="11" t="s">
        <v>14</v>
      </c>
      <c r="B13" s="14" t="s">
        <v>4</v>
      </c>
      <c r="C13" s="14" t="s">
        <v>11</v>
      </c>
    </row>
    <row r="14" spans="1:9" ht="15" thickBot="1" x14ac:dyDescent="0.3">
      <c r="A14" s="11" t="s">
        <v>15</v>
      </c>
      <c r="B14" s="14" t="s">
        <v>4</v>
      </c>
      <c r="C14" s="24" t="s">
        <v>12</v>
      </c>
      <c r="D14" s="25" t="s">
        <v>16</v>
      </c>
    </row>
    <row r="15" spans="1:9" ht="15" thickBot="1" x14ac:dyDescent="0.3">
      <c r="A15" s="11" t="s">
        <v>10</v>
      </c>
      <c r="B15" s="14" t="s">
        <v>4</v>
      </c>
      <c r="C15" s="14" t="s">
        <v>12</v>
      </c>
    </row>
    <row r="30" spans="3:3" x14ac:dyDescent="0.25">
      <c r="C30" s="6"/>
    </row>
    <row r="31" spans="3:3" x14ac:dyDescent="0.25">
      <c r="C31" s="7"/>
    </row>
    <row r="32" spans="3:3" x14ac:dyDescent="0.25">
      <c r="C32" s="7"/>
    </row>
    <row r="33" spans="2:9" x14ac:dyDescent="0.25">
      <c r="G33" s="8"/>
    </row>
    <row r="34" spans="2:9" x14ac:dyDescent="0.25">
      <c r="B34" s="9"/>
      <c r="H34" s="8"/>
      <c r="I34" s="8"/>
    </row>
    <row r="35" spans="2:9" x14ac:dyDescent="0.25">
      <c r="B35" s="9"/>
    </row>
    <row r="36" spans="2:9" x14ac:dyDescent="0.25">
      <c r="F36" s="10"/>
    </row>
  </sheetData>
  <sheetProtection algorithmName="SHA-512" hashValue="SbYsaJPFyj5mofTgemqalFiXwgWloOQ4jAKgV+esAB5IgLFA+YCdvinYywPD94bCxg/9daz4HZyMl5RIs2/1Aw==" saltValue="F4fpq/tepgdy1Vj5XXbScA==" spinCount="100000" sheet="1" objects="1" scenarios="1" selectLockedCells="1"/>
  <mergeCells count="2">
    <mergeCell ref="A1:C1"/>
    <mergeCell ref="A10:D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401A9D-022D-4237-A374-5496E76F9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2025-09-26T10:56:48Z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