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03 AMBULANCIA BARCELONA Y GIRONA/ANEXOS a editar/"/>
    </mc:Choice>
  </mc:AlternateContent>
  <xr:revisionPtr revIDLastSave="1118" documentId="13_ncr:1_{FA8DFCFC-93F4-4E4E-9BA8-3563489D106C}" xr6:coauthVersionLast="47" xr6:coauthVersionMax="47" xr10:uidLastSave="{B2BA5715-8D9F-4DEA-8A5D-F35C412424C0}"/>
  <bookViews>
    <workbookView xWindow="-120" yWindow="-120" windowWidth="29040" windowHeight="15720" xr2:uid="{48245CB1-50BA-42D6-BA92-D78E7BED9AA4}"/>
  </bookViews>
  <sheets>
    <sheet name="ANEXO OFERTA ECONOMICA LOTE 1" sheetId="9" r:id="rId1"/>
    <sheet name="ANEXO OFERTA ECONOMICA LOTE 2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9" l="1"/>
  <c r="L14" i="9"/>
  <c r="L21" i="9"/>
  <c r="L7" i="8"/>
  <c r="L14" i="8"/>
  <c r="L21" i="8"/>
  <c r="L22" i="8"/>
  <c r="L22" i="9"/>
  <c r="L20" i="9"/>
  <c r="L15" i="9"/>
  <c r="L13" i="9"/>
  <c r="L16" i="9" s="1"/>
  <c r="L8" i="9"/>
  <c r="L6" i="9"/>
  <c r="L9" i="9" s="1"/>
  <c r="L23" i="9" l="1"/>
  <c r="F25" i="9" l="1"/>
  <c r="F26" i="9" s="1"/>
  <c r="F27" i="9" l="1"/>
  <c r="F28" i="9" s="1"/>
  <c r="L20" i="8" l="1"/>
  <c r="L23" i="8" s="1"/>
  <c r="L15" i="8"/>
  <c r="L13" i="8"/>
  <c r="L16" i="8" s="1"/>
  <c r="L8" i="8"/>
  <c r="L6" i="8"/>
  <c r="L9" i="8" l="1"/>
  <c r="F25" i="8" s="1"/>
  <c r="F26" i="8" s="1"/>
  <c r="F27" i="8" l="1"/>
  <c r="F28" i="8" s="1"/>
</calcChain>
</file>

<file path=xl/sharedStrings.xml><?xml version="1.0" encoding="utf-8"?>
<sst xmlns="http://schemas.openxmlformats.org/spreadsheetml/2006/main" count="166" uniqueCount="31">
  <si>
    <t>ANEXO OFERTA ECONOMICA LOTE 1</t>
  </si>
  <si>
    <t>PRECIOS MAXIMOS</t>
  </si>
  <si>
    <t>PRECIOS OFERTADOS</t>
  </si>
  <si>
    <t>AMBULANCIAS TIPO A1</t>
  </si>
  <si>
    <t>TIPO TRAYECTO</t>
  </si>
  <si>
    <t>nº trayectos estimados</t>
  </si>
  <si>
    <t>kilometraje estimado</t>
  </si>
  <si>
    <t>IMPORTE TOTAL SIN IVA</t>
  </si>
  <si>
    <t>TRAMO</t>
  </si>
  <si>
    <t>IMPORTE FIJO</t>
  </si>
  <si>
    <t>€/KM</t>
  </si>
  <si>
    <t>TRAMO 1. &lt;=10 Km</t>
  </si>
  <si>
    <t>-</t>
  </si>
  <si>
    <t>TRAMO 2. &gt;10Km y =&lt;25Km</t>
  </si>
  <si>
    <t>TRAMO 3. &gt;25Km</t>
  </si>
  <si>
    <t>IMPORTE TOTAL</t>
  </si>
  <si>
    <t>AMBULANCIAS TIPO B</t>
  </si>
  <si>
    <t>PRORROGA</t>
  </si>
  <si>
    <t>TIPO C (SOPORTE VITAL AVANZADO) CON MEDICO Y DUE INCLUIDO</t>
  </si>
  <si>
    <t>MOD 5 %</t>
  </si>
  <si>
    <t>VE TOTAL LOTE 1</t>
  </si>
  <si>
    <t>OFERTA TOTAL PARA 12 MESES LOTE 2</t>
  </si>
  <si>
    <t>VE TOTAL LOTE 2</t>
  </si>
  <si>
    <t>OFERTA TRANSPORTE SANITARIO LOTE 2 GIRONA TIPO A1</t>
  </si>
  <si>
    <t>OFERTA TRANSPORTE SANITARIO LOTE 2 GIRONA TIPO B</t>
  </si>
  <si>
    <t>OFERTA TRANSPORTE SANITARIO LOTE 2 GIRONA TIPO C</t>
  </si>
  <si>
    <t>OFERTA TRANSPORTE SANITARIO LOTE 1 BARCELONA TIPO A1</t>
  </si>
  <si>
    <t>OFERTA TRANSPORTE SANITARIO 1 BARCELONA TIPO B</t>
  </si>
  <si>
    <t>OFERTA TRANSPORTE SANITARIO 1 BARCELONA TIPO C</t>
  </si>
  <si>
    <t>OFERTA TOTAL PARA 12 MESES LOTE 1</t>
  </si>
  <si>
    <t>ANEXO OFERTA ECONOMICA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</si>
</sst>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b/>
      <sz val="8"/>
      <color rgb="FF000000"/>
      <name val="Ubuntu"/>
      <family val="2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1"/>
      <color theme="1"/>
      <name val="Ubuntu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9" fillId="0" borderId="0"/>
  </cellStyleXfs>
  <cellXfs count="3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justify" vertical="center"/>
    </xf>
    <xf numFmtId="44" fontId="2" fillId="0" borderId="1" xfId="1" applyFont="1" applyBorder="1"/>
    <xf numFmtId="44" fontId="3" fillId="0" borderId="1" xfId="1" applyFont="1" applyBorder="1" applyAlignment="1">
      <alignment horizontal="justify" vertical="center"/>
    </xf>
    <xf numFmtId="0" fontId="6" fillId="0" borderId="0" xfId="0" applyFont="1"/>
    <xf numFmtId="0" fontId="6" fillId="0" borderId="0" xfId="0" applyFont="1" applyAlignment="1">
      <alignment vertical="center" wrapText="1"/>
    </xf>
    <xf numFmtId="44" fontId="6" fillId="0" borderId="0" xfId="0" applyNumberFormat="1" applyFont="1"/>
    <xf numFmtId="0" fontId="7" fillId="0" borderId="1" xfId="0" applyFont="1" applyBorder="1"/>
    <xf numFmtId="44" fontId="7" fillId="0" borderId="1" xfId="0" applyNumberFormat="1" applyFont="1" applyBorder="1"/>
    <xf numFmtId="44" fontId="7" fillId="3" borderId="1" xfId="0" applyNumberFormat="1" applyFont="1" applyFill="1" applyBorder="1"/>
    <xf numFmtId="44" fontId="6" fillId="0" borderId="1" xfId="1" applyFont="1" applyBorder="1" applyAlignment="1">
      <alignment vertical="center" wrapText="1"/>
    </xf>
    <xf numFmtId="44" fontId="6" fillId="0" borderId="1" xfId="1" applyFont="1" applyBorder="1"/>
    <xf numFmtId="44" fontId="8" fillId="3" borderId="1" xfId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9" fillId="0" borderId="0" xfId="3" applyNumberFormat="1" applyAlignment="1">
      <alignment horizontal="right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7" fillId="3" borderId="1" xfId="0" applyFont="1" applyFill="1" applyBorder="1" applyAlignment="1">
      <alignment wrapText="1"/>
    </xf>
    <xf numFmtId="44" fontId="2" fillId="0" borderId="1" xfId="1" applyFont="1" applyFill="1" applyBorder="1" applyProtection="1">
      <protection locked="0"/>
    </xf>
    <xf numFmtId="44" fontId="2" fillId="0" borderId="1" xfId="1" applyFont="1" applyFill="1" applyBorder="1"/>
    <xf numFmtId="44" fontId="3" fillId="0" borderId="1" xfId="1" applyFont="1" applyFill="1" applyBorder="1" applyAlignment="1" applyProtection="1">
      <alignment horizontal="justify" vertical="center"/>
      <protection locked="0"/>
    </xf>
    <xf numFmtId="44" fontId="3" fillId="0" borderId="1" xfId="1" applyFont="1" applyFill="1" applyBorder="1" applyAlignment="1">
      <alignment horizontal="justify" vertical="center"/>
    </xf>
    <xf numFmtId="44" fontId="2" fillId="0" borderId="1" xfId="1" applyFont="1" applyBorder="1" applyProtection="1">
      <protection locked="0"/>
    </xf>
    <xf numFmtId="44" fontId="2" fillId="0" borderId="1" xfId="1" applyFont="1" applyBorder="1" applyProtection="1"/>
  </cellXfs>
  <cellStyles count="4">
    <cellStyle name="Moneda" xfId="1" builtinId="4"/>
    <cellStyle name="Normal" xfId="0" builtinId="0"/>
    <cellStyle name="Normal 2" xfId="2" xr:uid="{E0FE4640-44C7-4916-A8F6-6581CF4E8BB8}"/>
    <cellStyle name="Normal 3" xfId="3" xr:uid="{96015C59-DD93-4746-8DAA-CAEE0B8DDD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41910</xdr:colOff>
      <xdr:row>2</xdr:row>
      <xdr:rowOff>110490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A321498-F1AB-4E58-929D-314D11E8E0D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0480"/>
          <a:ext cx="2236470" cy="445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41910</xdr:colOff>
      <xdr:row>2</xdr:row>
      <xdr:rowOff>110490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7161F1F-3E44-4F4C-829D-636D52119D2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383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89B45-920D-424E-8D6E-F970604C04FF}">
  <dimension ref="A3:L38"/>
  <sheetViews>
    <sheetView tabSelected="1" workbookViewId="0">
      <selection activeCell="F9" sqref="F9"/>
    </sheetView>
  </sheetViews>
  <sheetFormatPr baseColWidth="10" defaultColWidth="11" defaultRowHeight="14.25" x14ac:dyDescent="0.25"/>
  <cols>
    <col min="1" max="1" width="18.75" style="5" customWidth="1"/>
    <col min="2" max="2" width="10" style="5" bestFit="1" customWidth="1"/>
    <col min="3" max="3" width="11.625" style="5" bestFit="1" customWidth="1"/>
    <col min="4" max="4" width="5.125" style="5" customWidth="1"/>
    <col min="5" max="5" width="26.625" style="5" customWidth="1"/>
    <col min="6" max="6" width="19.25" style="5" customWidth="1"/>
    <col min="7" max="7" width="15.375" style="5" customWidth="1"/>
    <col min="8" max="8" width="9.625" style="5" customWidth="1"/>
    <col min="9" max="9" width="18.625" style="5" customWidth="1"/>
    <col min="10" max="11" width="13.125" style="5" customWidth="1"/>
    <col min="12" max="12" width="16.625" style="5" customWidth="1"/>
    <col min="13" max="16384" width="11" style="5"/>
  </cols>
  <sheetData>
    <row r="3" spans="1:12" x14ac:dyDescent="0.25">
      <c r="E3" s="18" t="s">
        <v>0</v>
      </c>
      <c r="F3" s="18"/>
      <c r="G3" s="18"/>
    </row>
    <row r="4" spans="1:12" ht="16.5" x14ac:dyDescent="0.25">
      <c r="A4" s="19" t="s">
        <v>1</v>
      </c>
      <c r="B4" s="19"/>
      <c r="C4" s="19"/>
      <c r="E4" s="19" t="s">
        <v>2</v>
      </c>
      <c r="F4" s="19"/>
      <c r="G4" s="19"/>
      <c r="I4" s="21" t="s">
        <v>26</v>
      </c>
      <c r="J4" s="21"/>
      <c r="K4" s="21"/>
      <c r="L4" s="21"/>
    </row>
    <row r="5" spans="1:12" ht="28.5" x14ac:dyDescent="0.25">
      <c r="A5" s="20" t="s">
        <v>3</v>
      </c>
      <c r="B5" s="20"/>
      <c r="C5" s="20"/>
      <c r="E5" s="20" t="s">
        <v>3</v>
      </c>
      <c r="F5" s="20"/>
      <c r="G5" s="20"/>
      <c r="I5" s="17" t="s">
        <v>4</v>
      </c>
      <c r="J5" s="17" t="s">
        <v>5</v>
      </c>
      <c r="K5" s="17" t="s">
        <v>6</v>
      </c>
      <c r="L5" s="17" t="s">
        <v>7</v>
      </c>
    </row>
    <row r="6" spans="1:12" x14ac:dyDescent="0.25">
      <c r="A6" s="2" t="s">
        <v>8</v>
      </c>
      <c r="B6" s="2" t="s">
        <v>9</v>
      </c>
      <c r="C6" s="2" t="s">
        <v>10</v>
      </c>
      <c r="E6" s="2" t="s">
        <v>8</v>
      </c>
      <c r="F6" s="2" t="s">
        <v>9</v>
      </c>
      <c r="G6" s="2" t="s">
        <v>10</v>
      </c>
      <c r="I6" s="16" t="s">
        <v>11</v>
      </c>
      <c r="J6" s="25">
        <v>94</v>
      </c>
      <c r="K6" s="26"/>
      <c r="L6" s="11">
        <f>F7*J6</f>
        <v>0</v>
      </c>
    </row>
    <row r="7" spans="1:12" ht="15.75" thickBot="1" x14ac:dyDescent="0.35">
      <c r="A7" s="14" t="s">
        <v>11</v>
      </c>
      <c r="B7" s="3">
        <v>52.5</v>
      </c>
      <c r="C7" s="3"/>
      <c r="E7" s="14" t="s">
        <v>11</v>
      </c>
      <c r="F7" s="29"/>
      <c r="G7" s="30" t="s">
        <v>12</v>
      </c>
      <c r="I7" s="16" t="s">
        <v>13</v>
      </c>
      <c r="J7" s="25">
        <v>190</v>
      </c>
      <c r="K7">
        <v>2812</v>
      </c>
      <c r="L7" s="12">
        <f>(J7*F8)+(K7*G8)</f>
        <v>0</v>
      </c>
    </row>
    <row r="8" spans="1:12" ht="15.75" thickBot="1" x14ac:dyDescent="0.35">
      <c r="A8" s="15" t="s">
        <v>13</v>
      </c>
      <c r="B8" s="3">
        <v>52.5</v>
      </c>
      <c r="C8" s="3">
        <v>0.9</v>
      </c>
      <c r="E8" s="15" t="s">
        <v>13</v>
      </c>
      <c r="F8" s="29"/>
      <c r="G8" s="29"/>
      <c r="I8" s="16" t="s">
        <v>14</v>
      </c>
      <c r="J8" s="25">
        <v>2</v>
      </c>
      <c r="K8" s="27">
        <v>1562</v>
      </c>
      <c r="L8" s="12">
        <f>(J8*F9)+(K8*G9)</f>
        <v>0</v>
      </c>
    </row>
    <row r="9" spans="1:12" ht="17.25" thickBot="1" x14ac:dyDescent="0.35">
      <c r="A9" s="15" t="s">
        <v>14</v>
      </c>
      <c r="B9" s="3">
        <v>52.5</v>
      </c>
      <c r="C9" s="3">
        <v>0.9</v>
      </c>
      <c r="E9" s="15" t="s">
        <v>14</v>
      </c>
      <c r="F9" s="29"/>
      <c r="G9" s="29"/>
      <c r="I9" s="6"/>
      <c r="J9" s="22" t="s">
        <v>15</v>
      </c>
      <c r="K9" s="23"/>
      <c r="L9" s="13">
        <f>SUM(L6:L8)</f>
        <v>0</v>
      </c>
    </row>
    <row r="10" spans="1:12" ht="15" x14ac:dyDescent="0.3">
      <c r="A10" s="1"/>
      <c r="B10" s="1"/>
      <c r="C10" s="1"/>
      <c r="E10" s="1"/>
      <c r="F10" s="1"/>
      <c r="G10" s="1"/>
    </row>
    <row r="11" spans="1:12" ht="16.5" x14ac:dyDescent="0.25">
      <c r="A11" s="19" t="s">
        <v>1</v>
      </c>
      <c r="B11" s="19"/>
      <c r="C11" s="19"/>
      <c r="E11" s="19" t="s">
        <v>2</v>
      </c>
      <c r="F11" s="19"/>
      <c r="G11" s="19"/>
      <c r="I11" s="21" t="s">
        <v>27</v>
      </c>
      <c r="J11" s="21"/>
      <c r="K11" s="21"/>
      <c r="L11" s="21"/>
    </row>
    <row r="12" spans="1:12" ht="28.5" x14ac:dyDescent="0.25">
      <c r="A12" s="20" t="s">
        <v>16</v>
      </c>
      <c r="B12" s="20"/>
      <c r="C12" s="20"/>
      <c r="E12" s="20" t="s">
        <v>16</v>
      </c>
      <c r="F12" s="20"/>
      <c r="G12" s="20"/>
      <c r="I12" s="17" t="s">
        <v>4</v>
      </c>
      <c r="J12" s="17" t="s">
        <v>5</v>
      </c>
      <c r="K12" s="17" t="s">
        <v>6</v>
      </c>
      <c r="L12" s="17" t="s">
        <v>7</v>
      </c>
    </row>
    <row r="13" spans="1:12" x14ac:dyDescent="0.25">
      <c r="A13" s="2" t="s">
        <v>8</v>
      </c>
      <c r="B13" s="2" t="s">
        <v>9</v>
      </c>
      <c r="C13" s="2" t="s">
        <v>10</v>
      </c>
      <c r="E13" s="2" t="s">
        <v>8</v>
      </c>
      <c r="F13" s="2" t="s">
        <v>9</v>
      </c>
      <c r="G13" s="2" t="s">
        <v>10</v>
      </c>
      <c r="I13" s="16" t="s">
        <v>11</v>
      </c>
      <c r="J13" s="25">
        <v>10</v>
      </c>
      <c r="K13" s="26">
        <v>0</v>
      </c>
      <c r="L13" s="11">
        <f>F14*J13</f>
        <v>0</v>
      </c>
    </row>
    <row r="14" spans="1:12" ht="15.75" thickBot="1" x14ac:dyDescent="0.35">
      <c r="A14" s="14" t="s">
        <v>11</v>
      </c>
      <c r="B14" s="3">
        <v>75.5</v>
      </c>
      <c r="C14" s="3"/>
      <c r="E14" s="14" t="s">
        <v>11</v>
      </c>
      <c r="F14" s="29"/>
      <c r="G14" s="30" t="s">
        <v>12</v>
      </c>
      <c r="I14" s="16" t="s">
        <v>13</v>
      </c>
      <c r="J14" s="25">
        <v>1</v>
      </c>
      <c r="K14">
        <v>11</v>
      </c>
      <c r="L14" s="12">
        <f>(J14*F15)+(K14*G15)</f>
        <v>0</v>
      </c>
    </row>
    <row r="15" spans="1:12" ht="15.75" thickBot="1" x14ac:dyDescent="0.35">
      <c r="A15" s="15" t="s">
        <v>13</v>
      </c>
      <c r="B15" s="3">
        <v>75.5</v>
      </c>
      <c r="C15" s="3">
        <v>1.75</v>
      </c>
      <c r="E15" s="15" t="s">
        <v>13</v>
      </c>
      <c r="F15" s="29"/>
      <c r="G15" s="29"/>
      <c r="I15" s="16" t="s">
        <v>14</v>
      </c>
      <c r="J15" s="25">
        <v>10</v>
      </c>
      <c r="K15" s="27">
        <v>2240</v>
      </c>
      <c r="L15" s="12">
        <f>(J15*F16)+(K15*G16)</f>
        <v>0</v>
      </c>
    </row>
    <row r="16" spans="1:12" ht="17.25" thickBot="1" x14ac:dyDescent="0.35">
      <c r="A16" s="15" t="s">
        <v>14</v>
      </c>
      <c r="B16" s="3">
        <v>75.5</v>
      </c>
      <c r="C16" s="3">
        <v>1.75</v>
      </c>
      <c r="E16" s="15" t="s">
        <v>14</v>
      </c>
      <c r="F16" s="29"/>
      <c r="G16" s="29"/>
      <c r="I16" s="6"/>
      <c r="J16" s="22" t="s">
        <v>15</v>
      </c>
      <c r="K16" s="23"/>
      <c r="L16" s="13">
        <f>SUM(L13:L15)</f>
        <v>0</v>
      </c>
    </row>
    <row r="17" spans="1:12" ht="15" x14ac:dyDescent="0.3">
      <c r="A17" s="1"/>
      <c r="B17" s="1"/>
      <c r="C17" s="1"/>
      <c r="E17" s="1"/>
      <c r="F17" s="1"/>
      <c r="G17" s="1"/>
    </row>
    <row r="18" spans="1:12" ht="50.25" customHeight="1" x14ac:dyDescent="0.25">
      <c r="A18" s="19" t="s">
        <v>1</v>
      </c>
      <c r="B18" s="19"/>
      <c r="C18" s="19"/>
      <c r="E18" s="19" t="s">
        <v>2</v>
      </c>
      <c r="F18" s="19"/>
      <c r="G18" s="19"/>
      <c r="I18" s="21" t="s">
        <v>28</v>
      </c>
      <c r="J18" s="21"/>
      <c r="K18" s="21"/>
      <c r="L18" s="21"/>
    </row>
    <row r="19" spans="1:12" ht="28.5" x14ac:dyDescent="0.25">
      <c r="A19" s="24" t="s">
        <v>18</v>
      </c>
      <c r="B19" s="24"/>
      <c r="C19" s="24"/>
      <c r="E19" s="24" t="s">
        <v>18</v>
      </c>
      <c r="F19" s="24"/>
      <c r="G19" s="24"/>
      <c r="I19" s="17" t="s">
        <v>4</v>
      </c>
      <c r="J19" s="17" t="s">
        <v>5</v>
      </c>
      <c r="K19" s="17" t="s">
        <v>6</v>
      </c>
      <c r="L19" s="17" t="s">
        <v>7</v>
      </c>
    </row>
    <row r="20" spans="1:12" x14ac:dyDescent="0.25">
      <c r="A20" s="2" t="s">
        <v>8</v>
      </c>
      <c r="B20" s="2" t="s">
        <v>9</v>
      </c>
      <c r="C20" s="2" t="s">
        <v>10</v>
      </c>
      <c r="E20" s="2" t="s">
        <v>8</v>
      </c>
      <c r="F20" s="2" t="s">
        <v>9</v>
      </c>
      <c r="G20" s="2" t="s">
        <v>10</v>
      </c>
      <c r="I20" s="16" t="s">
        <v>11</v>
      </c>
      <c r="J20" s="25">
        <v>10</v>
      </c>
      <c r="K20" s="26">
        <v>0</v>
      </c>
      <c r="L20" s="11">
        <f>F21*J20</f>
        <v>0</v>
      </c>
    </row>
    <row r="21" spans="1:12" ht="15" thickBot="1" x14ac:dyDescent="0.3">
      <c r="A21" s="14" t="s">
        <v>11</v>
      </c>
      <c r="B21" s="4">
        <v>385</v>
      </c>
      <c r="C21" s="4"/>
      <c r="E21" s="14" t="s">
        <v>11</v>
      </c>
      <c r="F21" s="31"/>
      <c r="G21" s="32" t="s">
        <v>12</v>
      </c>
      <c r="I21" s="16" t="s">
        <v>13</v>
      </c>
      <c r="J21" s="25">
        <v>1</v>
      </c>
      <c r="K21">
        <v>11</v>
      </c>
      <c r="L21" s="12">
        <f>(J21*F22)+(K21*G22)</f>
        <v>0</v>
      </c>
    </row>
    <row r="22" spans="1:12" ht="15" thickBot="1" x14ac:dyDescent="0.3">
      <c r="A22" s="15" t="s">
        <v>13</v>
      </c>
      <c r="B22" s="4">
        <v>385</v>
      </c>
      <c r="C22" s="4">
        <v>2.85</v>
      </c>
      <c r="E22" s="15" t="s">
        <v>13</v>
      </c>
      <c r="F22" s="31"/>
      <c r="G22" s="31"/>
      <c r="I22" s="16" t="s">
        <v>14</v>
      </c>
      <c r="J22" s="25">
        <v>10</v>
      </c>
      <c r="K22" s="27">
        <v>2240</v>
      </c>
      <c r="L22" s="12">
        <f>(J22*F23)+(K22*G23)</f>
        <v>0</v>
      </c>
    </row>
    <row r="23" spans="1:12" ht="17.25" thickBot="1" x14ac:dyDescent="0.35">
      <c r="A23" s="15" t="s">
        <v>14</v>
      </c>
      <c r="B23" s="4">
        <v>385</v>
      </c>
      <c r="C23" s="4">
        <v>2.85</v>
      </c>
      <c r="E23" s="15" t="s">
        <v>14</v>
      </c>
      <c r="F23" s="31"/>
      <c r="G23" s="31"/>
      <c r="I23" s="6"/>
      <c r="J23" s="22" t="s">
        <v>15</v>
      </c>
      <c r="K23" s="23"/>
      <c r="L23" s="13">
        <f>SUM(L20:L22)</f>
        <v>0</v>
      </c>
    </row>
    <row r="25" spans="1:12" ht="28.5" x14ac:dyDescent="0.25">
      <c r="E25" s="28" t="s">
        <v>29</v>
      </c>
      <c r="F25" s="10">
        <f>L9+L16+L23</f>
        <v>0</v>
      </c>
    </row>
    <row r="26" spans="1:12" x14ac:dyDescent="0.25">
      <c r="E26" s="8" t="s">
        <v>17</v>
      </c>
      <c r="F26" s="9">
        <f>F25</f>
        <v>0</v>
      </c>
    </row>
    <row r="27" spans="1:12" x14ac:dyDescent="0.25">
      <c r="E27" s="8" t="s">
        <v>19</v>
      </c>
      <c r="F27" s="9">
        <f>(F25+F26)*0.05</f>
        <v>0</v>
      </c>
    </row>
    <row r="28" spans="1:12" x14ac:dyDescent="0.25">
      <c r="E28" s="8" t="s">
        <v>20</v>
      </c>
      <c r="F28" s="9">
        <f>F25+F26+F27</f>
        <v>0</v>
      </c>
    </row>
    <row r="30" spans="1:12" x14ac:dyDescent="0.25">
      <c r="D30" s="7"/>
    </row>
    <row r="38" spans="6:6" x14ac:dyDescent="0.25">
      <c r="F38" s="5">
        <v>81851.069999999992</v>
      </c>
    </row>
  </sheetData>
  <sheetProtection algorithmName="SHA-512" hashValue="72tfOdsWNVJrI5yFiSyygzjVnWDlWBsS5nIiWz6TRk9kx3lckLE3D91COdq73LVKcD+aBM4CP9nuZ0sw1EpmIw==" saltValue="6Qxaf9lBBVOTrBLQhEzDjA==" spinCount="100000" sheet="1" objects="1" scenarios="1" selectLockedCells="1"/>
  <mergeCells count="19">
    <mergeCell ref="J23:K23"/>
    <mergeCell ref="J16:K16"/>
    <mergeCell ref="A18:C18"/>
    <mergeCell ref="E18:G18"/>
    <mergeCell ref="I18:L18"/>
    <mergeCell ref="A19:C19"/>
    <mergeCell ref="E19:G19"/>
    <mergeCell ref="J9:K9"/>
    <mergeCell ref="A11:C11"/>
    <mergeCell ref="E11:G11"/>
    <mergeCell ref="I11:L11"/>
    <mergeCell ref="A12:C12"/>
    <mergeCell ref="E12:G12"/>
    <mergeCell ref="E3:G3"/>
    <mergeCell ref="A4:C4"/>
    <mergeCell ref="E4:G4"/>
    <mergeCell ref="I4:L4"/>
    <mergeCell ref="A5:C5"/>
    <mergeCell ref="E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44764-B8A2-4BC5-8CE7-EB932901625E}">
  <dimension ref="A3:L30"/>
  <sheetViews>
    <sheetView workbookViewId="0">
      <selection activeCell="F8" sqref="F8"/>
    </sheetView>
  </sheetViews>
  <sheetFormatPr baseColWidth="10" defaultColWidth="11" defaultRowHeight="14.25" x14ac:dyDescent="0.25"/>
  <cols>
    <col min="1" max="1" width="18.75" style="5" customWidth="1"/>
    <col min="2" max="2" width="10" style="5" bestFit="1" customWidth="1"/>
    <col min="3" max="3" width="11.625" style="5" bestFit="1" customWidth="1"/>
    <col min="4" max="4" width="5.125" style="5" customWidth="1"/>
    <col min="5" max="5" width="26.625" style="5" customWidth="1"/>
    <col min="6" max="7" width="15.375" style="5" customWidth="1"/>
    <col min="8" max="8" width="9.625" style="5" customWidth="1"/>
    <col min="9" max="9" width="18.625" style="5" customWidth="1"/>
    <col min="10" max="11" width="13.125" style="5" customWidth="1"/>
    <col min="12" max="12" width="16.625" style="5" customWidth="1"/>
    <col min="13" max="16384" width="11" style="5"/>
  </cols>
  <sheetData>
    <row r="3" spans="1:12" x14ac:dyDescent="0.25">
      <c r="E3" s="18" t="s">
        <v>30</v>
      </c>
      <c r="F3" s="18"/>
      <c r="G3" s="18"/>
    </row>
    <row r="4" spans="1:12" ht="16.5" x14ac:dyDescent="0.25">
      <c r="A4" s="19" t="s">
        <v>1</v>
      </c>
      <c r="B4" s="19"/>
      <c r="C4" s="19"/>
      <c r="E4" s="19" t="s">
        <v>2</v>
      </c>
      <c r="F4" s="19"/>
      <c r="G4" s="19"/>
      <c r="I4" s="21" t="s">
        <v>23</v>
      </c>
      <c r="J4" s="21"/>
      <c r="K4" s="21"/>
      <c r="L4" s="21"/>
    </row>
    <row r="5" spans="1:12" ht="28.5" x14ac:dyDescent="0.25">
      <c r="A5" s="20" t="s">
        <v>3</v>
      </c>
      <c r="B5" s="20"/>
      <c r="C5" s="20"/>
      <c r="E5" s="20" t="s">
        <v>3</v>
      </c>
      <c r="F5" s="20"/>
      <c r="G5" s="20"/>
      <c r="I5" s="17" t="s">
        <v>4</v>
      </c>
      <c r="J5" s="17" t="s">
        <v>5</v>
      </c>
      <c r="K5" s="17" t="s">
        <v>6</v>
      </c>
      <c r="L5" s="17" t="s">
        <v>7</v>
      </c>
    </row>
    <row r="6" spans="1:12" x14ac:dyDescent="0.25">
      <c r="A6" s="2" t="s">
        <v>8</v>
      </c>
      <c r="B6" s="2" t="s">
        <v>9</v>
      </c>
      <c r="C6" s="2" t="s">
        <v>10</v>
      </c>
      <c r="E6" s="2" t="s">
        <v>8</v>
      </c>
      <c r="F6" s="2" t="s">
        <v>9</v>
      </c>
      <c r="G6" s="2" t="s">
        <v>10</v>
      </c>
      <c r="I6" s="16" t="s">
        <v>11</v>
      </c>
      <c r="J6" s="25">
        <v>5</v>
      </c>
      <c r="K6" s="26">
        <v>0</v>
      </c>
      <c r="L6" s="11">
        <f>F7*J6</f>
        <v>0</v>
      </c>
    </row>
    <row r="7" spans="1:12" ht="15.75" thickBot="1" x14ac:dyDescent="0.35">
      <c r="A7" s="14" t="s">
        <v>11</v>
      </c>
      <c r="B7" s="3">
        <v>66.88</v>
      </c>
      <c r="C7" s="3"/>
      <c r="E7" s="14" t="s">
        <v>11</v>
      </c>
      <c r="F7" s="33"/>
      <c r="G7" s="34" t="s">
        <v>12</v>
      </c>
      <c r="I7" s="16" t="s">
        <v>13</v>
      </c>
      <c r="J7" s="25">
        <v>49</v>
      </c>
      <c r="K7">
        <v>888</v>
      </c>
      <c r="L7" s="12">
        <f>(J7*F8)+(K7*G8)</f>
        <v>0</v>
      </c>
    </row>
    <row r="8" spans="1:12" ht="15.75" thickBot="1" x14ac:dyDescent="0.35">
      <c r="A8" s="15" t="s">
        <v>13</v>
      </c>
      <c r="B8" s="3">
        <v>68.88</v>
      </c>
      <c r="C8" s="3">
        <v>1.38</v>
      </c>
      <c r="E8" s="15" t="s">
        <v>13</v>
      </c>
      <c r="F8" s="33"/>
      <c r="G8" s="33"/>
      <c r="I8" s="16" t="s">
        <v>14</v>
      </c>
      <c r="J8" s="25">
        <v>18</v>
      </c>
      <c r="K8" s="27">
        <v>1894</v>
      </c>
      <c r="L8" s="12">
        <f>(J8*F9)+(K8*G9)</f>
        <v>0</v>
      </c>
    </row>
    <row r="9" spans="1:12" ht="17.25" thickBot="1" x14ac:dyDescent="0.35">
      <c r="A9" s="15" t="s">
        <v>14</v>
      </c>
      <c r="B9" s="3">
        <v>68.88</v>
      </c>
      <c r="C9" s="3">
        <v>1.38</v>
      </c>
      <c r="E9" s="15" t="s">
        <v>14</v>
      </c>
      <c r="F9" s="33"/>
      <c r="G9" s="33"/>
      <c r="I9" s="6"/>
      <c r="J9" s="22" t="s">
        <v>15</v>
      </c>
      <c r="K9" s="23"/>
      <c r="L9" s="13">
        <f>SUM(L6:L8)</f>
        <v>0</v>
      </c>
    </row>
    <row r="10" spans="1:12" ht="15" x14ac:dyDescent="0.3">
      <c r="A10" s="1"/>
      <c r="B10" s="1"/>
      <c r="C10" s="1"/>
      <c r="E10" s="1"/>
      <c r="F10" s="1"/>
      <c r="G10" s="1"/>
    </row>
    <row r="11" spans="1:12" ht="16.5" x14ac:dyDescent="0.25">
      <c r="A11" s="19" t="s">
        <v>1</v>
      </c>
      <c r="B11" s="19"/>
      <c r="C11" s="19"/>
      <c r="E11" s="19" t="s">
        <v>2</v>
      </c>
      <c r="F11" s="19"/>
      <c r="G11" s="19"/>
      <c r="I11" s="21" t="s">
        <v>24</v>
      </c>
      <c r="J11" s="21"/>
      <c r="K11" s="21"/>
      <c r="L11" s="21"/>
    </row>
    <row r="12" spans="1:12" ht="28.5" x14ac:dyDescent="0.25">
      <c r="A12" s="20" t="s">
        <v>16</v>
      </c>
      <c r="B12" s="20"/>
      <c r="C12" s="20"/>
      <c r="E12" s="20" t="s">
        <v>16</v>
      </c>
      <c r="F12" s="20"/>
      <c r="G12" s="20"/>
      <c r="I12" s="17" t="s">
        <v>4</v>
      </c>
      <c r="J12" s="17" t="s">
        <v>5</v>
      </c>
      <c r="K12" s="17" t="s">
        <v>6</v>
      </c>
      <c r="L12" s="17" t="s">
        <v>7</v>
      </c>
    </row>
    <row r="13" spans="1:12" x14ac:dyDescent="0.25">
      <c r="A13" s="2" t="s">
        <v>8</v>
      </c>
      <c r="B13" s="2" t="s">
        <v>9</v>
      </c>
      <c r="C13" s="2" t="s">
        <v>10</v>
      </c>
      <c r="E13" s="2" t="s">
        <v>8</v>
      </c>
      <c r="F13" s="2" t="s">
        <v>9</v>
      </c>
      <c r="G13" s="2" t="s">
        <v>10</v>
      </c>
      <c r="I13" s="16" t="s">
        <v>11</v>
      </c>
      <c r="J13" s="25">
        <v>5</v>
      </c>
      <c r="K13" s="26">
        <v>0</v>
      </c>
      <c r="L13" s="11">
        <f>F14*J13</f>
        <v>0</v>
      </c>
    </row>
    <row r="14" spans="1:12" ht="15.75" thickBot="1" x14ac:dyDescent="0.35">
      <c r="A14" s="14" t="s">
        <v>11</v>
      </c>
      <c r="B14" s="3">
        <v>81</v>
      </c>
      <c r="C14" s="3"/>
      <c r="E14" s="14" t="s">
        <v>11</v>
      </c>
      <c r="F14" s="33"/>
      <c r="G14" s="34" t="s">
        <v>12</v>
      </c>
      <c r="I14" s="16" t="s">
        <v>13</v>
      </c>
      <c r="J14" s="25">
        <v>49</v>
      </c>
      <c r="K14">
        <v>888</v>
      </c>
      <c r="L14" s="12">
        <f>(J14*F15)+(K14*G15)</f>
        <v>0</v>
      </c>
    </row>
    <row r="15" spans="1:12" ht="15.75" thickBot="1" x14ac:dyDescent="0.35">
      <c r="A15" s="15" t="s">
        <v>13</v>
      </c>
      <c r="B15" s="3">
        <v>81</v>
      </c>
      <c r="C15" s="3">
        <v>1.3</v>
      </c>
      <c r="E15" s="15" t="s">
        <v>13</v>
      </c>
      <c r="F15" s="33"/>
      <c r="G15" s="33"/>
      <c r="I15" s="16" t="s">
        <v>14</v>
      </c>
      <c r="J15" s="25">
        <v>18</v>
      </c>
      <c r="K15" s="27">
        <v>1894</v>
      </c>
      <c r="L15" s="12">
        <f>(J15*F16)+(K15*G16)</f>
        <v>0</v>
      </c>
    </row>
    <row r="16" spans="1:12" ht="17.25" thickBot="1" x14ac:dyDescent="0.35">
      <c r="A16" s="15" t="s">
        <v>14</v>
      </c>
      <c r="B16" s="3">
        <v>81</v>
      </c>
      <c r="C16" s="3">
        <v>1.3</v>
      </c>
      <c r="E16" s="15" t="s">
        <v>14</v>
      </c>
      <c r="F16" s="33"/>
      <c r="G16" s="33"/>
      <c r="I16" s="6"/>
      <c r="J16" s="22" t="s">
        <v>15</v>
      </c>
      <c r="K16" s="23"/>
      <c r="L16" s="13">
        <f>SUM(L13:L15)</f>
        <v>0</v>
      </c>
    </row>
    <row r="17" spans="1:12" ht="15" x14ac:dyDescent="0.3">
      <c r="A17" s="1"/>
      <c r="B17" s="1"/>
      <c r="C17" s="1"/>
      <c r="E17" s="1"/>
      <c r="F17" s="1"/>
      <c r="G17" s="1"/>
    </row>
    <row r="18" spans="1:12" ht="50.25" customHeight="1" x14ac:dyDescent="0.25">
      <c r="A18" s="19" t="s">
        <v>1</v>
      </c>
      <c r="B18" s="19"/>
      <c r="C18" s="19"/>
      <c r="E18" s="19" t="s">
        <v>2</v>
      </c>
      <c r="F18" s="19"/>
      <c r="G18" s="19"/>
      <c r="I18" s="21" t="s">
        <v>25</v>
      </c>
      <c r="J18" s="21"/>
      <c r="K18" s="21"/>
      <c r="L18" s="21"/>
    </row>
    <row r="19" spans="1:12" ht="28.5" x14ac:dyDescent="0.25">
      <c r="A19" s="24" t="s">
        <v>18</v>
      </c>
      <c r="B19" s="24"/>
      <c r="C19" s="24"/>
      <c r="E19" s="24" t="s">
        <v>18</v>
      </c>
      <c r="F19" s="24"/>
      <c r="G19" s="24"/>
      <c r="I19" s="17" t="s">
        <v>4</v>
      </c>
      <c r="J19" s="17" t="s">
        <v>5</v>
      </c>
      <c r="K19" s="17" t="s">
        <v>6</v>
      </c>
      <c r="L19" s="17" t="s">
        <v>7</v>
      </c>
    </row>
    <row r="20" spans="1:12" x14ac:dyDescent="0.25">
      <c r="A20" s="2" t="s">
        <v>8</v>
      </c>
      <c r="B20" s="2" t="s">
        <v>9</v>
      </c>
      <c r="C20" s="2" t="s">
        <v>10</v>
      </c>
      <c r="E20" s="2" t="s">
        <v>8</v>
      </c>
      <c r="F20" s="2" t="s">
        <v>9</v>
      </c>
      <c r="G20" s="2" t="s">
        <v>10</v>
      </c>
      <c r="I20" s="16" t="s">
        <v>11</v>
      </c>
      <c r="J20" s="25">
        <v>5</v>
      </c>
      <c r="K20" s="26">
        <v>0</v>
      </c>
      <c r="L20" s="11">
        <f>F21*J20</f>
        <v>0</v>
      </c>
    </row>
    <row r="21" spans="1:12" ht="15.75" thickBot="1" x14ac:dyDescent="0.35">
      <c r="A21" s="14" t="s">
        <v>11</v>
      </c>
      <c r="B21" s="4">
        <v>547</v>
      </c>
      <c r="C21" s="4"/>
      <c r="E21" s="14" t="s">
        <v>11</v>
      </c>
      <c r="F21" s="33"/>
      <c r="G21" s="34" t="s">
        <v>12</v>
      </c>
      <c r="I21" s="16" t="s">
        <v>13</v>
      </c>
      <c r="J21" s="25">
        <v>49</v>
      </c>
      <c r="K21">
        <v>888</v>
      </c>
      <c r="L21" s="12">
        <f>(J21*F22)+(K21*G22)</f>
        <v>0</v>
      </c>
    </row>
    <row r="22" spans="1:12" ht="15.75" thickBot="1" x14ac:dyDescent="0.35">
      <c r="A22" s="15" t="s">
        <v>13</v>
      </c>
      <c r="B22" s="4">
        <v>547</v>
      </c>
      <c r="C22" s="4">
        <v>2.2000000000000002</v>
      </c>
      <c r="E22" s="15" t="s">
        <v>13</v>
      </c>
      <c r="F22" s="33"/>
      <c r="G22" s="33"/>
      <c r="I22" s="16" t="s">
        <v>14</v>
      </c>
      <c r="J22" s="25">
        <v>18</v>
      </c>
      <c r="K22" s="27">
        <v>1894</v>
      </c>
      <c r="L22" s="12">
        <f>(J22*F23)+(K22*G23)</f>
        <v>0</v>
      </c>
    </row>
    <row r="23" spans="1:12" ht="17.25" thickBot="1" x14ac:dyDescent="0.35">
      <c r="A23" s="15" t="s">
        <v>14</v>
      </c>
      <c r="B23" s="4">
        <v>547</v>
      </c>
      <c r="C23" s="4">
        <v>2.2000000000000002</v>
      </c>
      <c r="E23" s="15" t="s">
        <v>14</v>
      </c>
      <c r="F23" s="33"/>
      <c r="G23" s="33"/>
      <c r="I23" s="6"/>
      <c r="J23" s="22" t="s">
        <v>15</v>
      </c>
      <c r="K23" s="23"/>
      <c r="L23" s="13">
        <f>SUM(L20:L22)</f>
        <v>0</v>
      </c>
    </row>
    <row r="25" spans="1:12" ht="28.5" x14ac:dyDescent="0.25">
      <c r="E25" s="28" t="s">
        <v>21</v>
      </c>
      <c r="F25" s="10">
        <f>L9+L16+L23</f>
        <v>0</v>
      </c>
    </row>
    <row r="26" spans="1:12" x14ac:dyDescent="0.25">
      <c r="E26" s="8" t="s">
        <v>17</v>
      </c>
      <c r="F26" s="9">
        <f>F25</f>
        <v>0</v>
      </c>
    </row>
    <row r="27" spans="1:12" x14ac:dyDescent="0.25">
      <c r="E27" s="8" t="s">
        <v>19</v>
      </c>
      <c r="F27" s="9">
        <f>(F25+F26)*0.05</f>
        <v>0</v>
      </c>
    </row>
    <row r="28" spans="1:12" x14ac:dyDescent="0.25">
      <c r="E28" s="8" t="s">
        <v>22</v>
      </c>
      <c r="F28" s="9">
        <f>F25+F26+F27</f>
        <v>0</v>
      </c>
    </row>
    <row r="30" spans="1:12" x14ac:dyDescent="0.25">
      <c r="D30" s="7"/>
    </row>
  </sheetData>
  <sheetProtection algorithmName="SHA-512" hashValue="Pii/nt4dXGapEOmL0sJgqBjb4jUF1k+CQaLRF6PN9CRHNC8cIJqmxPQxYD7AHXD7WHoiByRSCnro0WC2G2PeYw==" saltValue="E2+SHg6uE5JR4D28zLTRLQ==" spinCount="100000" sheet="1" objects="1" scenarios="1" selectLockedCells="1"/>
  <mergeCells count="19">
    <mergeCell ref="J23:K23"/>
    <mergeCell ref="A18:C18"/>
    <mergeCell ref="E18:G18"/>
    <mergeCell ref="I18:L18"/>
    <mergeCell ref="A19:C19"/>
    <mergeCell ref="E19:G19"/>
    <mergeCell ref="J16:K16"/>
    <mergeCell ref="J9:K9"/>
    <mergeCell ref="A11:C11"/>
    <mergeCell ref="E11:G11"/>
    <mergeCell ref="I11:L11"/>
    <mergeCell ref="A12:C12"/>
    <mergeCell ref="E12:G12"/>
    <mergeCell ref="E3:G3"/>
    <mergeCell ref="A4:C4"/>
    <mergeCell ref="E4:G4"/>
    <mergeCell ref="I4:L4"/>
    <mergeCell ref="A5:C5"/>
    <mergeCell ref="E5:G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163F26F7-32D7-4C6F-AD69-35E36D479B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OFERTA ECONOMICA LOTE 1</vt:lpstr>
      <vt:lpstr>ANEXO OFERTA ECONOMICA 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mrn02683</dc:creator>
  <cp:keywords/>
  <dc:description/>
  <cp:lastModifiedBy>Cesar Hermosilla Llata</cp:lastModifiedBy>
  <cp:revision/>
  <dcterms:created xsi:type="dcterms:W3CDTF">2023-08-07T11:42:56Z</dcterms:created>
  <dcterms:modified xsi:type="dcterms:W3CDTF">2026-01-22T12:10:49Z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