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6/_ABIERTOS/MM2026006 AMBULANCIA CYL TRAS DESIERTO/ANEXOS PCAP Y TTO DATOS/"/>
    </mc:Choice>
  </mc:AlternateContent>
  <xr:revisionPtr revIDLastSave="647" documentId="11_260D794F152C0B77977DF6DE63762FB41EAE98D4" xr6:coauthVersionLast="47" xr6:coauthVersionMax="47" xr10:uidLastSave="{2697398D-3145-4BB6-8754-45DA3336AF1B}"/>
  <bookViews>
    <workbookView xWindow="-120" yWindow="-120" windowWidth="29040" windowHeight="15720" tabRatio="908" activeTab="1" xr2:uid="{00000000-000D-0000-FFFF-FFFF00000000}"/>
  </bookViews>
  <sheets>
    <sheet name="ANEXO OFERTA ECONOMICA LOTE 1" sheetId="9" r:id="rId1"/>
    <sheet name="ANEXO OFERTA ECONOMICA LOTE 2" sheetId="10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6" i="10" l="1"/>
  <c r="F16" i="10"/>
  <c r="F14" i="10"/>
  <c r="C46" i="10"/>
  <c r="B46" i="10"/>
  <c r="C45" i="10"/>
  <c r="B45" i="10"/>
  <c r="C44" i="10"/>
  <c r="B44" i="10"/>
  <c r="B23" i="10"/>
  <c r="C22" i="10"/>
  <c r="B22" i="10"/>
  <c r="C21" i="10"/>
  <c r="B21" i="10"/>
  <c r="C23" i="10"/>
  <c r="C46" i="9"/>
  <c r="B46" i="9"/>
  <c r="C45" i="9"/>
  <c r="B45" i="9"/>
  <c r="C44" i="9"/>
  <c r="B44" i="9"/>
  <c r="C22" i="9"/>
  <c r="B22" i="9"/>
  <c r="C21" i="9"/>
  <c r="G16" i="9"/>
  <c r="C23" i="9" s="1"/>
  <c r="F16" i="9"/>
  <c r="B23" i="9" s="1"/>
  <c r="F14" i="9"/>
  <c r="B21" i="9" s="1"/>
  <c r="B24" i="10" l="1"/>
  <c r="B47" i="10"/>
  <c r="B47" i="9"/>
  <c r="B24" i="9"/>
  <c r="B50" i="10" l="1"/>
  <c r="B51" i="10" s="1"/>
  <c r="B50" i="9"/>
  <c r="B52" i="9" s="1"/>
  <c r="B52" i="10" l="1"/>
  <c r="B53" i="10" s="1"/>
  <c r="B51" i="9"/>
  <c r="B53" i="9" s="1"/>
</calcChain>
</file>

<file path=xl/sharedStrings.xml><?xml version="1.0" encoding="utf-8"?>
<sst xmlns="http://schemas.openxmlformats.org/spreadsheetml/2006/main" count="136" uniqueCount="32">
  <si>
    <t>TRAMO</t>
  </si>
  <si>
    <t>TRAYECTOS</t>
  </si>
  <si>
    <t xml:space="preserve">&gt;30Km </t>
  </si>
  <si>
    <t>TOTAL</t>
  </si>
  <si>
    <t>IMPORTE FIJO</t>
  </si>
  <si>
    <t>€/KM</t>
  </si>
  <si>
    <t>&lt;= 8 Km</t>
  </si>
  <si>
    <t>&gt;8Km y =&lt;30Km</t>
  </si>
  <si>
    <t>TIPO A1</t>
  </si>
  <si>
    <t>KILOMETROS</t>
  </si>
  <si>
    <t>FIJO</t>
  </si>
  <si>
    <t>PRORROGA 12 MESES</t>
  </si>
  <si>
    <t>MOD 10 %</t>
  </si>
  <si>
    <t>TIPO B</t>
  </si>
  <si>
    <t>VOLUMENES ESTIMADOS TRANSPORTE SANITARIO LOTE 1</t>
  </si>
  <si>
    <t>OFERTA A 1 AÑO SIN IVA lote 1</t>
  </si>
  <si>
    <t>VALOR ESTIMADO LOTE 1</t>
  </si>
  <si>
    <t>PBL 1 AÑO SIN IVA LOTE 1</t>
  </si>
  <si>
    <t>CALCULO LOTE 1 CYL NORTE: palencia, leon, burgos, valladolid</t>
  </si>
  <si>
    <t>PRECIOS MAXIMOS TIPO A1 LOTE 1 CYL NORTE: palencia, leon, burgos, valladolid</t>
  </si>
  <si>
    <t>PRECIOS MAXIMOS TIPO B LOTE 1 CYL NORTE: palencia, leon, burgos, valladolid</t>
  </si>
  <si>
    <t>PRECIOS OFERTADOS TIPO B LOTE 1 CYL NORTE: palencia, leon, burgos, valladolid</t>
  </si>
  <si>
    <t>PRECIOS OFERTADOS TIPO A1 LOTE 1 CYL NORTE: palencia, leon, burgos, valladolid</t>
  </si>
  <si>
    <t>PBL 1 AÑO SIN IVA LOTE 2</t>
  </si>
  <si>
    <t>OFERTA A 1 AÑO SIN IVA lote 2</t>
  </si>
  <si>
    <t>VALOR ESTIMADO LOTE 2</t>
  </si>
  <si>
    <t>PRECIOS MAXIMOS TIPO A1 LOTE 2: CYL SUR: Zamora, Salamanca, Ávila y Segovia</t>
  </si>
  <si>
    <t>VOLUMENES ESTIMADOS TRANSPORTE SANITARIO LOTE 2</t>
  </si>
  <si>
    <t>PRECIOS OFERTADOS TIPO A1 LOTE 2: CYL SUR: Zamora, Salamanca, Ávila y Segovia</t>
  </si>
  <si>
    <t>CALCULO LOTE 2: CYL SUR: Zamora, Salamanca, Ávila y Segovia</t>
  </si>
  <si>
    <t>PRECIOS MAXIMOS TIPO B LOTE 2: CYL SUR: Zamora, Salamanca, Ávila y Segovia</t>
  </si>
  <si>
    <t>PRECIOS OFERTADOS TIPO B LOTE 2: CYL SUR: Zamora, Salamanca, Ávila y Segovia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</si>
</sst>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Ubuntu"/>
      <family val="2"/>
    </font>
    <font>
      <sz val="8"/>
      <color theme="1"/>
      <name val="Ubuntu"/>
      <family val="2"/>
    </font>
    <font>
      <sz val="8"/>
      <color rgb="FF000000"/>
      <name val="Ubuntu"/>
      <family val="2"/>
    </font>
    <font>
      <sz val="9"/>
      <color rgb="FF000000"/>
      <name val="Arial"/>
      <family val="2"/>
    </font>
    <font>
      <b/>
      <sz val="9"/>
      <color rgb="FF000000"/>
      <name val="Ubuntu"/>
      <family val="2"/>
    </font>
    <font>
      <b/>
      <sz val="8"/>
      <color theme="1"/>
      <name val="Ubuntu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4" fillId="3" borderId="1" xfId="0" applyFont="1" applyFill="1" applyBorder="1" applyAlignment="1">
      <alignment horizontal="justify" vertical="center"/>
    </xf>
    <xf numFmtId="8" fontId="5" fillId="0" borderId="5" xfId="0" applyNumberFormat="1" applyFont="1" applyBorder="1" applyAlignment="1">
      <alignment horizontal="justify" vertical="center"/>
    </xf>
    <xf numFmtId="0" fontId="4" fillId="0" borderId="5" xfId="0" applyFont="1" applyBorder="1" applyAlignment="1">
      <alignment horizontal="justify" vertical="center"/>
    </xf>
    <xf numFmtId="0" fontId="4" fillId="0" borderId="1" xfId="0" applyFont="1" applyBorder="1" applyAlignment="1">
      <alignment horizontal="right" vertical="center"/>
    </xf>
    <xf numFmtId="3" fontId="4" fillId="0" borderId="1" xfId="0" applyNumberFormat="1" applyFont="1" applyBorder="1" applyAlignment="1">
      <alignment horizontal="right" vertical="center"/>
    </xf>
    <xf numFmtId="0" fontId="3" fillId="0" borderId="0" xfId="0" applyFont="1"/>
    <xf numFmtId="8" fontId="0" fillId="0" borderId="0" xfId="0" applyNumberFormat="1"/>
    <xf numFmtId="44" fontId="4" fillId="0" borderId="1" xfId="1" applyFont="1" applyBorder="1" applyAlignment="1">
      <alignment horizontal="justify" vertical="center"/>
    </xf>
    <xf numFmtId="0" fontId="3" fillId="3" borderId="1" xfId="0" applyFont="1" applyFill="1" applyBorder="1"/>
    <xf numFmtId="0" fontId="2" fillId="2" borderId="9" xfId="0" applyFont="1" applyFill="1" applyBorder="1" applyAlignment="1">
      <alignment horizontal="justify" vertical="center"/>
    </xf>
    <xf numFmtId="44" fontId="7" fillId="2" borderId="9" xfId="0" applyNumberFormat="1" applyFont="1" applyFill="1" applyBorder="1"/>
    <xf numFmtId="44" fontId="0" fillId="0" borderId="0" xfId="0" applyNumberFormat="1"/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8" fontId="4" fillId="0" borderId="5" xfId="0" applyNumberFormat="1" applyFont="1" applyBorder="1" applyAlignment="1">
      <alignment horizontal="justify" vertical="center"/>
    </xf>
    <xf numFmtId="0" fontId="4" fillId="0" borderId="1" xfId="0" applyFont="1" applyFill="1" applyBorder="1" applyAlignment="1">
      <alignment horizontal="justify" vertical="center"/>
    </xf>
    <xf numFmtId="44" fontId="4" fillId="0" borderId="1" xfId="1" applyFont="1" applyFill="1" applyBorder="1" applyAlignment="1">
      <alignment horizontal="justify" vertical="center"/>
    </xf>
    <xf numFmtId="0" fontId="2" fillId="0" borderId="1" xfId="0" applyFont="1" applyFill="1" applyBorder="1" applyAlignment="1">
      <alignment horizontal="justify" vertical="center"/>
    </xf>
    <xf numFmtId="44" fontId="7" fillId="0" borderId="9" xfId="0" applyNumberFormat="1" applyFont="1" applyFill="1" applyBorder="1"/>
    <xf numFmtId="44" fontId="0" fillId="0" borderId="0" xfId="1" applyFont="1"/>
    <xf numFmtId="8" fontId="5" fillId="0" borderId="5" xfId="0" applyNumberFormat="1" applyFont="1" applyBorder="1" applyAlignment="1" applyProtection="1">
      <alignment horizontal="justify" vertical="center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B0FD2-3377-4153-94A0-864D32D2985C}">
  <dimension ref="A1:G53"/>
  <sheetViews>
    <sheetView workbookViewId="0">
      <selection activeCell="C15" sqref="C15"/>
    </sheetView>
  </sheetViews>
  <sheetFormatPr baseColWidth="10" defaultRowHeight="15" x14ac:dyDescent="0.25"/>
  <cols>
    <col min="1" max="1" width="40.7109375" customWidth="1"/>
    <col min="2" max="2" width="16.85546875" bestFit="1" customWidth="1"/>
    <col min="4" max="4" width="26.140625" customWidth="1"/>
    <col min="5" max="5" width="23.85546875" customWidth="1"/>
    <col min="7" max="7" width="24.140625" customWidth="1"/>
  </cols>
  <sheetData>
    <row r="1" spans="1:7" ht="15.75" x14ac:dyDescent="0.3">
      <c r="C1" s="6"/>
    </row>
    <row r="2" spans="1:7" ht="16.5" thickBot="1" x14ac:dyDescent="0.35">
      <c r="C2" s="6"/>
    </row>
    <row r="3" spans="1:7" ht="15.75" thickBot="1" x14ac:dyDescent="0.3">
      <c r="A3" s="16" t="s">
        <v>19</v>
      </c>
      <c r="B3" s="17"/>
      <c r="C3" s="18"/>
    </row>
    <row r="4" spans="1:7" x14ac:dyDescent="0.25">
      <c r="A4" s="13" t="s">
        <v>8</v>
      </c>
      <c r="B4" s="14"/>
      <c r="C4" s="15"/>
    </row>
    <row r="5" spans="1:7" x14ac:dyDescent="0.25">
      <c r="A5" s="1" t="s">
        <v>0</v>
      </c>
      <c r="B5" s="1" t="s">
        <v>4</v>
      </c>
      <c r="C5" s="1" t="s">
        <v>5</v>
      </c>
    </row>
    <row r="6" spans="1:7" ht="15.75" thickBot="1" x14ac:dyDescent="0.3">
      <c r="A6" s="1" t="s">
        <v>6</v>
      </c>
      <c r="B6" s="2">
        <v>32</v>
      </c>
      <c r="C6" s="3">
        <v>0</v>
      </c>
    </row>
    <row r="7" spans="1:7" ht="15.75" thickBot="1" x14ac:dyDescent="0.3">
      <c r="A7" s="1" t="s">
        <v>7</v>
      </c>
      <c r="B7" s="2">
        <v>34</v>
      </c>
      <c r="C7" s="2">
        <v>0.8</v>
      </c>
    </row>
    <row r="8" spans="1:7" ht="15.75" thickBot="1" x14ac:dyDescent="0.3">
      <c r="A8" s="1" t="s">
        <v>2</v>
      </c>
      <c r="B8" s="2">
        <v>34</v>
      </c>
      <c r="C8" s="2">
        <v>1.05</v>
      </c>
    </row>
    <row r="9" spans="1:7" ht="15.75" x14ac:dyDescent="0.3">
      <c r="C9" s="6"/>
    </row>
    <row r="10" spans="1:7" ht="15.75" thickBot="1" x14ac:dyDescent="0.3"/>
    <row r="11" spans="1:7" ht="15.75" thickBot="1" x14ac:dyDescent="0.3">
      <c r="A11" s="16" t="s">
        <v>22</v>
      </c>
      <c r="B11" s="17"/>
      <c r="C11" s="18"/>
      <c r="E11" s="19" t="s">
        <v>14</v>
      </c>
      <c r="F11" s="20"/>
      <c r="G11" s="21"/>
    </row>
    <row r="12" spans="1:7" x14ac:dyDescent="0.25">
      <c r="A12" s="13" t="s">
        <v>8</v>
      </c>
      <c r="B12" s="14"/>
      <c r="C12" s="15"/>
      <c r="E12" s="13" t="s">
        <v>8</v>
      </c>
      <c r="F12" s="14"/>
      <c r="G12" s="15"/>
    </row>
    <row r="13" spans="1:7" x14ac:dyDescent="0.25">
      <c r="A13" s="1" t="s">
        <v>0</v>
      </c>
      <c r="B13" s="1" t="s">
        <v>4</v>
      </c>
      <c r="C13" s="1" t="s">
        <v>5</v>
      </c>
      <c r="E13" s="1" t="s">
        <v>0</v>
      </c>
      <c r="F13" s="1" t="s">
        <v>1</v>
      </c>
      <c r="G13" s="1" t="s">
        <v>9</v>
      </c>
    </row>
    <row r="14" spans="1:7" ht="15.75" thickBot="1" x14ac:dyDescent="0.3">
      <c r="A14" s="1" t="s">
        <v>6</v>
      </c>
      <c r="B14" s="30"/>
      <c r="C14" s="3">
        <v>0</v>
      </c>
      <c r="E14" s="1" t="s">
        <v>6</v>
      </c>
      <c r="F14" s="4">
        <f>12*4</f>
        <v>48</v>
      </c>
      <c r="G14" s="5"/>
    </row>
    <row r="15" spans="1:7" ht="15.75" thickBot="1" x14ac:dyDescent="0.3">
      <c r="A15" s="1" t="s">
        <v>7</v>
      </c>
      <c r="B15" s="30"/>
      <c r="C15" s="30"/>
      <c r="E15" s="1" t="s">
        <v>7</v>
      </c>
      <c r="F15" s="4">
        <v>10</v>
      </c>
      <c r="G15" s="5">
        <v>100</v>
      </c>
    </row>
    <row r="16" spans="1:7" ht="15.75" thickBot="1" x14ac:dyDescent="0.3">
      <c r="A16" s="1" t="s">
        <v>2</v>
      </c>
      <c r="B16" s="30"/>
      <c r="C16" s="30"/>
      <c r="E16" s="1" t="s">
        <v>2</v>
      </c>
      <c r="F16" s="4">
        <f>6*4</f>
        <v>24</v>
      </c>
      <c r="G16" s="5">
        <f>1100*4</f>
        <v>4400</v>
      </c>
    </row>
    <row r="17" spans="1:7" ht="16.5" thickBot="1" x14ac:dyDescent="0.35">
      <c r="A17" s="6"/>
      <c r="B17" s="6"/>
      <c r="C17" s="6"/>
    </row>
    <row r="18" spans="1:7" ht="15.75" thickBot="1" x14ac:dyDescent="0.3">
      <c r="A18" s="16" t="s">
        <v>18</v>
      </c>
      <c r="B18" s="17"/>
      <c r="C18" s="18"/>
      <c r="F18" s="7"/>
    </row>
    <row r="19" spans="1:7" x14ac:dyDescent="0.25">
      <c r="A19" s="22" t="s">
        <v>8</v>
      </c>
      <c r="B19" s="22"/>
      <c r="C19" s="22"/>
      <c r="E19" s="23" t="s">
        <v>13</v>
      </c>
      <c r="F19" s="23"/>
      <c r="G19" s="23"/>
    </row>
    <row r="20" spans="1:7" x14ac:dyDescent="0.25">
      <c r="A20" s="1" t="s">
        <v>0</v>
      </c>
      <c r="B20" s="1" t="s">
        <v>10</v>
      </c>
      <c r="C20" s="1" t="s">
        <v>9</v>
      </c>
      <c r="D20" s="12"/>
      <c r="E20" s="1" t="s">
        <v>0</v>
      </c>
      <c r="F20" s="1" t="s">
        <v>1</v>
      </c>
      <c r="G20" s="1" t="s">
        <v>9</v>
      </c>
    </row>
    <row r="21" spans="1:7" x14ac:dyDescent="0.25">
      <c r="A21" s="1" t="s">
        <v>6</v>
      </c>
      <c r="B21" s="8">
        <f>B14*F14</f>
        <v>0</v>
      </c>
      <c r="C21" s="8">
        <f>C14*G14</f>
        <v>0</v>
      </c>
      <c r="D21" s="12"/>
      <c r="E21" s="1" t="s">
        <v>6</v>
      </c>
      <c r="F21" s="4">
        <v>12</v>
      </c>
      <c r="G21" s="5"/>
    </row>
    <row r="22" spans="1:7" x14ac:dyDescent="0.25">
      <c r="A22" s="1" t="s">
        <v>7</v>
      </c>
      <c r="B22" s="8">
        <f>B15*F15</f>
        <v>0</v>
      </c>
      <c r="C22" s="8">
        <f>C15*G15</f>
        <v>0</v>
      </c>
      <c r="D22" s="12"/>
      <c r="E22" s="1" t="s">
        <v>7</v>
      </c>
      <c r="F22" s="4">
        <v>10</v>
      </c>
      <c r="G22" s="5">
        <v>100</v>
      </c>
    </row>
    <row r="23" spans="1:7" x14ac:dyDescent="0.25">
      <c r="A23" s="1" t="s">
        <v>2</v>
      </c>
      <c r="B23" s="8">
        <f>B16*F16</f>
        <v>0</v>
      </c>
      <c r="C23" s="8">
        <f>C16*G16</f>
        <v>0</v>
      </c>
      <c r="E23" s="1" t="s">
        <v>2</v>
      </c>
      <c r="F23" s="4">
        <v>6</v>
      </c>
      <c r="G23" s="5">
        <v>1100</v>
      </c>
    </row>
    <row r="24" spans="1:7" ht="15.75" x14ac:dyDescent="0.3">
      <c r="A24" s="9" t="s">
        <v>3</v>
      </c>
      <c r="B24" s="8">
        <f>SUM(B21:B23)+C23+C22</f>
        <v>0</v>
      </c>
    </row>
    <row r="25" spans="1:7" ht="15.75" x14ac:dyDescent="0.3">
      <c r="C25" s="6"/>
    </row>
    <row r="26" spans="1:7" ht="15.75" x14ac:dyDescent="0.3">
      <c r="C26" s="6"/>
    </row>
    <row r="27" spans="1:7" ht="16.5" thickBot="1" x14ac:dyDescent="0.35">
      <c r="C27" s="6"/>
    </row>
    <row r="28" spans="1:7" ht="15.75" thickBot="1" x14ac:dyDescent="0.3">
      <c r="A28" s="16" t="s">
        <v>20</v>
      </c>
      <c r="B28" s="17"/>
      <c r="C28" s="18"/>
    </row>
    <row r="29" spans="1:7" x14ac:dyDescent="0.25">
      <c r="A29" s="1" t="s">
        <v>0</v>
      </c>
      <c r="B29" s="1" t="s">
        <v>4</v>
      </c>
      <c r="C29" s="1" t="s">
        <v>5</v>
      </c>
    </row>
    <row r="30" spans="1:7" ht="15.75" thickBot="1" x14ac:dyDescent="0.3">
      <c r="A30" s="1" t="s">
        <v>6</v>
      </c>
      <c r="B30" s="2">
        <v>250.5</v>
      </c>
      <c r="C30" s="24">
        <v>0</v>
      </c>
    </row>
    <row r="31" spans="1:7" ht="15.75" thickBot="1" x14ac:dyDescent="0.3">
      <c r="A31" s="1" t="s">
        <v>7</v>
      </c>
      <c r="B31" s="2">
        <v>250.5</v>
      </c>
      <c r="C31" s="2">
        <v>1.75</v>
      </c>
    </row>
    <row r="32" spans="1:7" ht="15.75" thickBot="1" x14ac:dyDescent="0.3">
      <c r="A32" s="1" t="s">
        <v>2</v>
      </c>
      <c r="B32" s="2">
        <v>250.5</v>
      </c>
      <c r="C32" s="2">
        <v>1.75</v>
      </c>
    </row>
    <row r="33" spans="1:4" ht="15.75" x14ac:dyDescent="0.3">
      <c r="C33" s="6"/>
    </row>
    <row r="34" spans="1:4" ht="16.5" thickBot="1" x14ac:dyDescent="0.35">
      <c r="C34" s="6"/>
    </row>
    <row r="35" spans="1:4" ht="15.75" thickBot="1" x14ac:dyDescent="0.3">
      <c r="A35" s="16" t="s">
        <v>21</v>
      </c>
      <c r="B35" s="17"/>
      <c r="C35" s="18"/>
    </row>
    <row r="36" spans="1:4" x14ac:dyDescent="0.25">
      <c r="A36" s="1" t="s">
        <v>0</v>
      </c>
      <c r="B36" s="1" t="s">
        <v>4</v>
      </c>
      <c r="C36" s="1" t="s">
        <v>5</v>
      </c>
    </row>
    <row r="37" spans="1:4" ht="15.75" thickBot="1" x14ac:dyDescent="0.3">
      <c r="A37" s="1" t="s">
        <v>6</v>
      </c>
      <c r="B37" s="30"/>
      <c r="C37" s="24">
        <v>0</v>
      </c>
    </row>
    <row r="38" spans="1:4" ht="15.75" thickBot="1" x14ac:dyDescent="0.3">
      <c r="A38" s="1" t="s">
        <v>7</v>
      </c>
      <c r="B38" s="30"/>
      <c r="C38" s="30"/>
    </row>
    <row r="39" spans="1:4" ht="15.75" thickBot="1" x14ac:dyDescent="0.3">
      <c r="A39" s="1" t="s">
        <v>2</v>
      </c>
      <c r="B39" s="30"/>
      <c r="C39" s="30"/>
    </row>
    <row r="40" spans="1:4" ht="16.5" thickBot="1" x14ac:dyDescent="0.35">
      <c r="A40" s="6"/>
      <c r="B40" s="6"/>
      <c r="C40" s="6"/>
    </row>
    <row r="41" spans="1:4" ht="15.75" thickBot="1" x14ac:dyDescent="0.3">
      <c r="A41" s="16" t="s">
        <v>18</v>
      </c>
      <c r="B41" s="17"/>
      <c r="C41" s="18"/>
    </row>
    <row r="42" spans="1:4" x14ac:dyDescent="0.25">
      <c r="A42" s="13" t="s">
        <v>13</v>
      </c>
      <c r="B42" s="14"/>
      <c r="C42" s="15"/>
    </row>
    <row r="43" spans="1:4" x14ac:dyDescent="0.25">
      <c r="A43" s="1" t="s">
        <v>0</v>
      </c>
      <c r="B43" s="1" t="s">
        <v>10</v>
      </c>
      <c r="C43" s="1" t="s">
        <v>9</v>
      </c>
      <c r="D43" s="12"/>
    </row>
    <row r="44" spans="1:4" x14ac:dyDescent="0.25">
      <c r="A44" s="1" t="s">
        <v>6</v>
      </c>
      <c r="B44" s="8">
        <f>B37*F21</f>
        <v>0</v>
      </c>
      <c r="C44" s="8">
        <f>C37*G21</f>
        <v>0</v>
      </c>
      <c r="D44" s="12"/>
    </row>
    <row r="45" spans="1:4" x14ac:dyDescent="0.25">
      <c r="A45" s="1" t="s">
        <v>7</v>
      </c>
      <c r="B45" s="8">
        <f>B38*F22</f>
        <v>0</v>
      </c>
      <c r="C45" s="8">
        <f>C38*G22</f>
        <v>0</v>
      </c>
      <c r="D45" s="12"/>
    </row>
    <row r="46" spans="1:4" x14ac:dyDescent="0.25">
      <c r="A46" s="1" t="s">
        <v>2</v>
      </c>
      <c r="B46" s="8">
        <f>B39*F23</f>
        <v>0</v>
      </c>
      <c r="C46" s="8">
        <f>C39*G23</f>
        <v>0</v>
      </c>
    </row>
    <row r="47" spans="1:4" ht="15.75" x14ac:dyDescent="0.3">
      <c r="A47" s="9" t="s">
        <v>3</v>
      </c>
      <c r="B47" s="8">
        <f>SUM(B44:B46)+C46+C45</f>
        <v>0</v>
      </c>
    </row>
    <row r="49" spans="1:6" x14ac:dyDescent="0.25">
      <c r="A49" s="25" t="s">
        <v>17</v>
      </c>
      <c r="B49" s="29">
        <v>16506</v>
      </c>
      <c r="E49" s="12"/>
      <c r="F49" s="12"/>
    </row>
    <row r="50" spans="1:6" ht="15.75" x14ac:dyDescent="0.3">
      <c r="A50" s="10" t="s">
        <v>15</v>
      </c>
      <c r="B50" s="11">
        <f>B24+B47</f>
        <v>0</v>
      </c>
    </row>
    <row r="51" spans="1:6" x14ac:dyDescent="0.25">
      <c r="A51" s="25" t="s">
        <v>11</v>
      </c>
      <c r="B51" s="26">
        <f>B50</f>
        <v>0</v>
      </c>
    </row>
    <row r="52" spans="1:6" x14ac:dyDescent="0.25">
      <c r="A52" s="25" t="s">
        <v>12</v>
      </c>
      <c r="B52" s="26">
        <f>(B50*2)*0.1</f>
        <v>0</v>
      </c>
    </row>
    <row r="53" spans="1:6" ht="15.75" x14ac:dyDescent="0.3">
      <c r="A53" s="27" t="s">
        <v>16</v>
      </c>
      <c r="B53" s="28">
        <f>B50+B51+B52</f>
        <v>0</v>
      </c>
    </row>
  </sheetData>
  <sheetProtection algorithmName="SHA-512" hashValue="CbDyAl2Q/dP4cqKBerbKobxjokc3VW+okBH8BjD90uaBCy3dmV/2hBdqE4INJSwRLk+ztXfZ2kqmz4GwNsVXcA==" saltValue="RJ0FEqn+rHeZ44ZwWuvZ/A==" spinCount="100000" sheet="1" objects="1" scenarios="1" selectLockedCells="1"/>
  <mergeCells count="13">
    <mergeCell ref="E12:G12"/>
    <mergeCell ref="A3:C3"/>
    <mergeCell ref="A4:C4"/>
    <mergeCell ref="A28:C28"/>
    <mergeCell ref="E19:G19"/>
    <mergeCell ref="A35:C35"/>
    <mergeCell ref="A41:C41"/>
    <mergeCell ref="A42:C42"/>
    <mergeCell ref="A11:C11"/>
    <mergeCell ref="A12:C12"/>
    <mergeCell ref="E11:G11"/>
    <mergeCell ref="A18:C18"/>
    <mergeCell ref="A19:C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BDFB0-DEB0-4C5B-A6DB-DC96D2CE1757}">
  <dimension ref="A2:G53"/>
  <sheetViews>
    <sheetView tabSelected="1" workbookViewId="0">
      <selection activeCell="B15" sqref="B15"/>
    </sheetView>
  </sheetViews>
  <sheetFormatPr baseColWidth="10" defaultRowHeight="15" x14ac:dyDescent="0.25"/>
  <cols>
    <col min="1" max="1" width="40.7109375" customWidth="1"/>
    <col min="2" max="2" width="16.85546875" bestFit="1" customWidth="1"/>
    <col min="5" max="5" width="23.85546875" customWidth="1"/>
    <col min="7" max="7" width="27.7109375" customWidth="1"/>
  </cols>
  <sheetData>
    <row r="2" spans="1:7" ht="16.5" thickBot="1" x14ac:dyDescent="0.35">
      <c r="C2" s="6"/>
    </row>
    <row r="3" spans="1:7" ht="15.75" thickBot="1" x14ac:dyDescent="0.3">
      <c r="A3" s="16" t="s">
        <v>26</v>
      </c>
      <c r="B3" s="17"/>
      <c r="C3" s="18"/>
    </row>
    <row r="4" spans="1:7" x14ac:dyDescent="0.25">
      <c r="A4" s="13" t="s">
        <v>8</v>
      </c>
      <c r="B4" s="14"/>
      <c r="C4" s="15"/>
    </row>
    <row r="5" spans="1:7" x14ac:dyDescent="0.25">
      <c r="A5" s="1" t="s">
        <v>0</v>
      </c>
      <c r="B5" s="1" t="s">
        <v>4</v>
      </c>
      <c r="C5" s="1" t="s">
        <v>5</v>
      </c>
    </row>
    <row r="6" spans="1:7" ht="15.75" thickBot="1" x14ac:dyDescent="0.3">
      <c r="A6" s="1" t="s">
        <v>6</v>
      </c>
      <c r="B6" s="2">
        <v>32.549999999999997</v>
      </c>
      <c r="C6" s="3">
        <v>0</v>
      </c>
    </row>
    <row r="7" spans="1:7" ht="15.75" thickBot="1" x14ac:dyDescent="0.3">
      <c r="A7" s="1" t="s">
        <v>7</v>
      </c>
      <c r="B7" s="2">
        <v>35</v>
      </c>
      <c r="C7" s="2">
        <v>0.8</v>
      </c>
    </row>
    <row r="8" spans="1:7" ht="15.75" thickBot="1" x14ac:dyDescent="0.3">
      <c r="A8" s="1" t="s">
        <v>2</v>
      </c>
      <c r="B8" s="2">
        <v>35</v>
      </c>
      <c r="C8" s="2">
        <v>1</v>
      </c>
    </row>
    <row r="9" spans="1:7" ht="15.75" x14ac:dyDescent="0.3">
      <c r="C9" s="6"/>
    </row>
    <row r="10" spans="1:7" ht="15.75" thickBot="1" x14ac:dyDescent="0.3"/>
    <row r="11" spans="1:7" ht="15.75" thickBot="1" x14ac:dyDescent="0.3">
      <c r="A11" s="16" t="s">
        <v>28</v>
      </c>
      <c r="B11" s="17"/>
      <c r="C11" s="18"/>
      <c r="E11" s="19" t="s">
        <v>27</v>
      </c>
      <c r="F11" s="20"/>
      <c r="G11" s="21"/>
    </row>
    <row r="12" spans="1:7" x14ac:dyDescent="0.25">
      <c r="A12" s="13" t="s">
        <v>8</v>
      </c>
      <c r="B12" s="14"/>
      <c r="C12" s="15"/>
      <c r="E12" s="13" t="s">
        <v>8</v>
      </c>
      <c r="F12" s="14"/>
      <c r="G12" s="15"/>
    </row>
    <row r="13" spans="1:7" x14ac:dyDescent="0.25">
      <c r="A13" s="1" t="s">
        <v>0</v>
      </c>
      <c r="B13" s="1" t="s">
        <v>4</v>
      </c>
      <c r="C13" s="1" t="s">
        <v>5</v>
      </c>
      <c r="E13" s="1" t="s">
        <v>0</v>
      </c>
      <c r="F13" s="1" t="s">
        <v>1</v>
      </c>
      <c r="G13" s="1" t="s">
        <v>9</v>
      </c>
    </row>
    <row r="14" spans="1:7" ht="15.75" thickBot="1" x14ac:dyDescent="0.3">
      <c r="A14" s="1" t="s">
        <v>6</v>
      </c>
      <c r="B14" s="30"/>
      <c r="C14" s="3">
        <v>0</v>
      </c>
      <c r="E14" s="1" t="s">
        <v>6</v>
      </c>
      <c r="F14" s="4">
        <f>12*4</f>
        <v>48</v>
      </c>
      <c r="G14" s="5"/>
    </row>
    <row r="15" spans="1:7" ht="15.75" thickBot="1" x14ac:dyDescent="0.3">
      <c r="A15" s="1" t="s">
        <v>7</v>
      </c>
      <c r="B15" s="30"/>
      <c r="C15" s="30"/>
      <c r="E15" s="1" t="s">
        <v>7</v>
      </c>
      <c r="F15" s="4">
        <v>10</v>
      </c>
      <c r="G15" s="5">
        <v>100</v>
      </c>
    </row>
    <row r="16" spans="1:7" ht="15.75" thickBot="1" x14ac:dyDescent="0.3">
      <c r="A16" s="1" t="s">
        <v>2</v>
      </c>
      <c r="B16" s="30"/>
      <c r="C16" s="30"/>
      <c r="E16" s="1" t="s">
        <v>2</v>
      </c>
      <c r="F16" s="4">
        <f>6*4</f>
        <v>24</v>
      </c>
      <c r="G16" s="5">
        <f>1100*4</f>
        <v>4400</v>
      </c>
    </row>
    <row r="17" spans="1:7" ht="16.5" thickBot="1" x14ac:dyDescent="0.35">
      <c r="A17" s="6"/>
      <c r="B17" s="6"/>
      <c r="C17" s="6"/>
    </row>
    <row r="18" spans="1:7" ht="15.75" thickBot="1" x14ac:dyDescent="0.3">
      <c r="A18" s="16" t="s">
        <v>29</v>
      </c>
      <c r="B18" s="17"/>
      <c r="C18" s="18"/>
      <c r="F18" s="7"/>
    </row>
    <row r="19" spans="1:7" x14ac:dyDescent="0.25">
      <c r="A19" s="22" t="s">
        <v>8</v>
      </c>
      <c r="B19" s="22"/>
      <c r="C19" s="22"/>
      <c r="E19" s="23" t="s">
        <v>13</v>
      </c>
      <c r="F19" s="23"/>
      <c r="G19" s="23"/>
    </row>
    <row r="20" spans="1:7" x14ac:dyDescent="0.25">
      <c r="A20" s="1" t="s">
        <v>0</v>
      </c>
      <c r="B20" s="1" t="s">
        <v>10</v>
      </c>
      <c r="C20" s="1" t="s">
        <v>9</v>
      </c>
      <c r="D20" s="12"/>
      <c r="E20" s="1" t="s">
        <v>0</v>
      </c>
      <c r="F20" s="1" t="s">
        <v>1</v>
      </c>
      <c r="G20" s="1" t="s">
        <v>9</v>
      </c>
    </row>
    <row r="21" spans="1:7" x14ac:dyDescent="0.25">
      <c r="A21" s="1" t="s">
        <v>6</v>
      </c>
      <c r="B21" s="8">
        <f>B14*F14</f>
        <v>0</v>
      </c>
      <c r="C21" s="8">
        <f>C14*G14</f>
        <v>0</v>
      </c>
      <c r="D21" s="12"/>
      <c r="E21" s="1" t="s">
        <v>6</v>
      </c>
      <c r="F21" s="4">
        <v>12</v>
      </c>
      <c r="G21" s="5"/>
    </row>
    <row r="22" spans="1:7" x14ac:dyDescent="0.25">
      <c r="A22" s="1" t="s">
        <v>7</v>
      </c>
      <c r="B22" s="8">
        <f>B15*F15</f>
        <v>0</v>
      </c>
      <c r="C22" s="8">
        <f>C15*G15</f>
        <v>0</v>
      </c>
      <c r="D22" s="12"/>
      <c r="E22" s="1" t="s">
        <v>7</v>
      </c>
      <c r="F22" s="4">
        <v>10</v>
      </c>
      <c r="G22" s="5">
        <v>100</v>
      </c>
    </row>
    <row r="23" spans="1:7" x14ac:dyDescent="0.25">
      <c r="A23" s="1" t="s">
        <v>2</v>
      </c>
      <c r="B23" s="8">
        <f>B16*F16</f>
        <v>0</v>
      </c>
      <c r="C23" s="8">
        <f>C16*G16</f>
        <v>0</v>
      </c>
      <c r="E23" s="1" t="s">
        <v>2</v>
      </c>
      <c r="F23" s="4">
        <v>6</v>
      </c>
      <c r="G23" s="5">
        <v>1100</v>
      </c>
    </row>
    <row r="24" spans="1:7" ht="15.75" x14ac:dyDescent="0.3">
      <c r="A24" s="9" t="s">
        <v>3</v>
      </c>
      <c r="B24" s="8">
        <f>SUM(B21:B23)+C23+C22</f>
        <v>0</v>
      </c>
    </row>
    <row r="25" spans="1:7" ht="15.75" x14ac:dyDescent="0.3">
      <c r="C25" s="6"/>
    </row>
    <row r="26" spans="1:7" ht="15.75" x14ac:dyDescent="0.3">
      <c r="C26" s="6"/>
    </row>
    <row r="27" spans="1:7" ht="16.5" thickBot="1" x14ac:dyDescent="0.35">
      <c r="C27" s="6"/>
    </row>
    <row r="28" spans="1:7" ht="15.75" thickBot="1" x14ac:dyDescent="0.3">
      <c r="A28" s="16" t="s">
        <v>30</v>
      </c>
      <c r="B28" s="17"/>
      <c r="C28" s="18"/>
    </row>
    <row r="29" spans="1:7" x14ac:dyDescent="0.25">
      <c r="A29" s="1" t="s">
        <v>0</v>
      </c>
      <c r="B29" s="1" t="s">
        <v>4</v>
      </c>
      <c r="C29" s="1" t="s">
        <v>5</v>
      </c>
    </row>
    <row r="30" spans="1:7" ht="15.75" thickBot="1" x14ac:dyDescent="0.3">
      <c r="A30" s="1" t="s">
        <v>6</v>
      </c>
      <c r="B30" s="2">
        <v>250.5</v>
      </c>
      <c r="C30" s="24">
        <v>0</v>
      </c>
    </row>
    <row r="31" spans="1:7" ht="15.75" thickBot="1" x14ac:dyDescent="0.3">
      <c r="A31" s="1" t="s">
        <v>7</v>
      </c>
      <c r="B31" s="2">
        <v>250.5</v>
      </c>
      <c r="C31" s="2">
        <v>1.75</v>
      </c>
    </row>
    <row r="32" spans="1:7" ht="15.75" thickBot="1" x14ac:dyDescent="0.3">
      <c r="A32" s="1" t="s">
        <v>2</v>
      </c>
      <c r="B32" s="2">
        <v>250.5</v>
      </c>
      <c r="C32" s="2">
        <v>1.75</v>
      </c>
    </row>
    <row r="33" spans="1:4" ht="15.75" x14ac:dyDescent="0.3">
      <c r="C33" s="6"/>
    </row>
    <row r="34" spans="1:4" ht="16.5" thickBot="1" x14ac:dyDescent="0.35">
      <c r="C34" s="6"/>
    </row>
    <row r="35" spans="1:4" ht="15.75" thickBot="1" x14ac:dyDescent="0.3">
      <c r="A35" s="16" t="s">
        <v>31</v>
      </c>
      <c r="B35" s="17"/>
      <c r="C35" s="18"/>
    </row>
    <row r="36" spans="1:4" x14ac:dyDescent="0.25">
      <c r="A36" s="1" t="s">
        <v>0</v>
      </c>
      <c r="B36" s="1" t="s">
        <v>4</v>
      </c>
      <c r="C36" s="1" t="s">
        <v>5</v>
      </c>
    </row>
    <row r="37" spans="1:4" ht="15.75" thickBot="1" x14ac:dyDescent="0.3">
      <c r="A37" s="1" t="s">
        <v>6</v>
      </c>
      <c r="B37" s="30"/>
      <c r="C37" s="24">
        <v>0</v>
      </c>
    </row>
    <row r="38" spans="1:4" ht="15.75" thickBot="1" x14ac:dyDescent="0.3">
      <c r="A38" s="1" t="s">
        <v>7</v>
      </c>
      <c r="B38" s="30"/>
      <c r="C38" s="30"/>
    </row>
    <row r="39" spans="1:4" ht="15.75" thickBot="1" x14ac:dyDescent="0.3">
      <c r="A39" s="1" t="s">
        <v>2</v>
      </c>
      <c r="B39" s="30"/>
      <c r="C39" s="30"/>
    </row>
    <row r="40" spans="1:4" ht="16.5" thickBot="1" x14ac:dyDescent="0.35">
      <c r="A40" s="6"/>
      <c r="B40" s="6"/>
      <c r="C40" s="6"/>
    </row>
    <row r="41" spans="1:4" ht="15.75" thickBot="1" x14ac:dyDescent="0.3">
      <c r="A41" s="16" t="s">
        <v>29</v>
      </c>
      <c r="B41" s="17"/>
      <c r="C41" s="18"/>
    </row>
    <row r="42" spans="1:4" x14ac:dyDescent="0.25">
      <c r="A42" s="13" t="s">
        <v>13</v>
      </c>
      <c r="B42" s="14"/>
      <c r="C42" s="15"/>
    </row>
    <row r="43" spans="1:4" x14ac:dyDescent="0.25">
      <c r="A43" s="1" t="s">
        <v>0</v>
      </c>
      <c r="B43" s="1" t="s">
        <v>10</v>
      </c>
      <c r="C43" s="1" t="s">
        <v>9</v>
      </c>
      <c r="D43" s="12"/>
    </row>
    <row r="44" spans="1:4" x14ac:dyDescent="0.25">
      <c r="A44" s="1" t="s">
        <v>6</v>
      </c>
      <c r="B44" s="8">
        <f>B37*F21</f>
        <v>0</v>
      </c>
      <c r="C44" s="8">
        <f>C37*G21</f>
        <v>0</v>
      </c>
      <c r="D44" s="12"/>
    </row>
    <row r="45" spans="1:4" x14ac:dyDescent="0.25">
      <c r="A45" s="1" t="s">
        <v>7</v>
      </c>
      <c r="B45" s="8">
        <f>B38*F22</f>
        <v>0</v>
      </c>
      <c r="C45" s="8">
        <f>C38*G22</f>
        <v>0</v>
      </c>
      <c r="D45" s="12"/>
    </row>
    <row r="46" spans="1:4" x14ac:dyDescent="0.25">
      <c r="A46" s="1" t="s">
        <v>2</v>
      </c>
      <c r="B46" s="8">
        <f>B39*F23</f>
        <v>0</v>
      </c>
      <c r="C46" s="8">
        <f>C39*G23</f>
        <v>0</v>
      </c>
    </row>
    <row r="47" spans="1:4" ht="15.75" x14ac:dyDescent="0.3">
      <c r="A47" s="9" t="s">
        <v>3</v>
      </c>
      <c r="B47" s="8">
        <f>SUM(B44:B46)+C46+C45</f>
        <v>0</v>
      </c>
    </row>
    <row r="49" spans="1:6" x14ac:dyDescent="0.25">
      <c r="A49" s="25" t="s">
        <v>23</v>
      </c>
      <c r="B49" s="29">
        <v>16346.4</v>
      </c>
      <c r="E49" s="12"/>
      <c r="F49" s="12"/>
    </row>
    <row r="50" spans="1:6" ht="15.75" x14ac:dyDescent="0.3">
      <c r="A50" s="10" t="s">
        <v>24</v>
      </c>
      <c r="B50" s="11">
        <f>B24+B47</f>
        <v>0</v>
      </c>
    </row>
    <row r="51" spans="1:6" x14ac:dyDescent="0.25">
      <c r="A51" s="25" t="s">
        <v>11</v>
      </c>
      <c r="B51" s="26">
        <f>B50</f>
        <v>0</v>
      </c>
    </row>
    <row r="52" spans="1:6" x14ac:dyDescent="0.25">
      <c r="A52" s="25" t="s">
        <v>12</v>
      </c>
      <c r="B52" s="26">
        <f>(B50*2)*0.1</f>
        <v>0</v>
      </c>
    </row>
    <row r="53" spans="1:6" ht="15.75" x14ac:dyDescent="0.3">
      <c r="A53" s="27" t="s">
        <v>25</v>
      </c>
      <c r="B53" s="28">
        <f>B50+B51+B52</f>
        <v>0</v>
      </c>
    </row>
  </sheetData>
  <sheetProtection algorithmName="SHA-512" hashValue="9Vf8KV13QNcPU4smGTtaiwXzm3e3K8fc4oY/9bZKLtR1WkIcbWetfmbl4/E0jZJJqdRXIp0ssGxbtOGDmaxXOg==" saltValue="QMPuT1VehRzAhcO7gz6TGw==" spinCount="100000" sheet="1" objects="1" scenarios="1" selectLockedCells="1"/>
  <mergeCells count="13">
    <mergeCell ref="A28:C28"/>
    <mergeCell ref="A35:C35"/>
    <mergeCell ref="A41:C41"/>
    <mergeCell ref="A42:C42"/>
    <mergeCell ref="E11:G11"/>
    <mergeCell ref="A12:C12"/>
    <mergeCell ref="E12:G12"/>
    <mergeCell ref="A18:C18"/>
    <mergeCell ref="A19:C19"/>
    <mergeCell ref="E19:G19"/>
    <mergeCell ref="A3:C3"/>
    <mergeCell ref="A4:C4"/>
    <mergeCell ref="A11:C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1EC068D-9E97-438D-9A6F-BE4E27DD6E31}"/>
</file>

<file path=customXml/itemProps2.xml><?xml version="1.0" encoding="utf-8"?>
<ds:datastoreItem xmlns:ds="http://schemas.openxmlformats.org/officeDocument/2006/customXml" ds:itemID="{F21A21E6-7060-432E-A7A3-73EFF50EB895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480BB44C-17B2-487F-B8DD-5EDA03C0EF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OFERTA ECONOMICA LOTE 1</vt:lpstr>
      <vt:lpstr>ANEXO OFERTA ECONOMICA LOTE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Hermosilla Llata</dc:creator>
  <cp:lastModifiedBy>Cesar Hermosilla Llata</cp:lastModifiedBy>
  <dcterms:created xsi:type="dcterms:W3CDTF">2015-06-05T18:19:34Z</dcterms:created>
  <dcterms:modified xsi:type="dcterms:W3CDTF">2026-02-09T16:35:21Z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