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MM2026005 - LABORATORIO/PBL/"/>
    </mc:Choice>
  </mc:AlternateContent>
  <xr:revisionPtr revIDLastSave="1998" documentId="11_962B27D0422DA06AB5B1C4F5AE35BCC870C7AB0E" xr6:coauthVersionLast="47" xr6:coauthVersionMax="47" xr10:uidLastSave="{738D721C-EAAD-4DE3-ACCB-65B3E49BBC1D}"/>
  <bookViews>
    <workbookView xWindow="-120" yWindow="-120" windowWidth="29040" windowHeight="15720" tabRatio="765" activeTab="2" xr2:uid="{00000000-000D-0000-FFFF-FFFF00000000}"/>
  </bookViews>
  <sheets>
    <sheet name="Lote 1" sheetId="7" r:id="rId1"/>
    <sheet name="Lote 2" sheetId="8" r:id="rId2"/>
    <sheet name="Lote 3" sheetId="9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9" l="1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2" i="9"/>
  <c r="E3" i="8"/>
  <c r="E4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2" i="8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6" i="7"/>
  <c r="E3" i="7"/>
  <c r="E2" i="7"/>
  <c r="E48" i="9" l="1"/>
  <c r="E49" i="9" s="1"/>
  <c r="E48" i="8"/>
  <c r="E49" i="8" s="1"/>
  <c r="E4" i="7"/>
  <c r="E26" i="7" s="1"/>
  <c r="E27" i="7" s="1"/>
</calcChain>
</file>

<file path=xl/sharedStrings.xml><?xml version="1.0" encoding="utf-8"?>
<sst xmlns="http://schemas.openxmlformats.org/spreadsheetml/2006/main" count="150" uniqueCount="91">
  <si>
    <t>TIPO DE ACTUACION</t>
  </si>
  <si>
    <t>Otras determinaciones</t>
  </si>
  <si>
    <t>Detalle "Otras determinaciones"</t>
  </si>
  <si>
    <t>Sangre oculta en heces</t>
  </si>
  <si>
    <t>Anti Trombina III</t>
  </si>
  <si>
    <t>Serologia COVID 19. PCR</t>
  </si>
  <si>
    <t>Serologia: HLA-B27</t>
  </si>
  <si>
    <t>Serologia Brucella</t>
  </si>
  <si>
    <t>Brucella Anticuerpos IGM</t>
  </si>
  <si>
    <t>Bioquimica: Sodio/Potasio</t>
  </si>
  <si>
    <t>Bioquimica: CPK</t>
  </si>
  <si>
    <t>Bioquimica: Cloro</t>
  </si>
  <si>
    <t>Bioquimica: Proteinas totales</t>
  </si>
  <si>
    <t>Bioquimica: Fluor</t>
  </si>
  <si>
    <t>Troponina</t>
  </si>
  <si>
    <t>PSA</t>
  </si>
  <si>
    <t>Ácido úrico en liquido sinovial</t>
  </si>
  <si>
    <t>Enzima Convertidora de la Angiotensina (ECA)</t>
  </si>
  <si>
    <t>Microalbuminuria</t>
  </si>
  <si>
    <t>Lipoproteina A</t>
  </si>
  <si>
    <t>Vitamina B12 (Cobalamina)</t>
  </si>
  <si>
    <t>TIPO DE PRUEBA</t>
  </si>
  <si>
    <t>Unidades estimadas</t>
  </si>
  <si>
    <t>Perfil 1</t>
  </si>
  <si>
    <t>Perfil 2</t>
  </si>
  <si>
    <t>Perfil 3</t>
  </si>
  <si>
    <t>Perfil 4</t>
  </si>
  <si>
    <t>Perfil 5</t>
  </si>
  <si>
    <t>Control frotis nasal</t>
  </si>
  <si>
    <t>Urocultivo</t>
  </si>
  <si>
    <t>25-oh-vitamina D (D3) en suero</t>
  </si>
  <si>
    <t>ASLO</t>
  </si>
  <si>
    <t>Ácido úrico en líquido sinovial</t>
  </si>
  <si>
    <t>Albúmina</t>
  </si>
  <si>
    <t>Aldolasa en suero</t>
  </si>
  <si>
    <t>Anormales y sedimento en orina</t>
  </si>
  <si>
    <t>Antibiograma</t>
  </si>
  <si>
    <t>Bilirrubina total</t>
  </si>
  <si>
    <t>Calcio</t>
  </si>
  <si>
    <t>Cloro</t>
  </si>
  <si>
    <t>Creatinkinasa total (CK)</t>
  </si>
  <si>
    <t>Cristales en líquido sinovial</t>
  </si>
  <si>
    <t>Cultivo de punta de catéter</t>
  </si>
  <si>
    <t>Cultivo exudado nasal</t>
  </si>
  <si>
    <t>Cultivo exudado ótico</t>
  </si>
  <si>
    <t>Cultivo fúngico – hongos</t>
  </si>
  <si>
    <t>Endomisio Ac. IgG en suero</t>
  </si>
  <si>
    <t xml:space="preserve">Factor reumatoide </t>
  </si>
  <si>
    <t>Fibrinógeno</t>
  </si>
  <si>
    <t>Fosfatasa alcalina</t>
  </si>
  <si>
    <t>Fósforo</t>
  </si>
  <si>
    <t>Hemoglobina glicosilada</t>
  </si>
  <si>
    <t>Hepatitis A IgG en suero</t>
  </si>
  <si>
    <t>Hepatitis A- Ac IgM</t>
  </si>
  <si>
    <t>Hepatitis Delta antígeno en suero</t>
  </si>
  <si>
    <t xml:space="preserve">HLA B27, antígeno en sangre </t>
  </si>
  <si>
    <t>Microbiología de heridas y abscesos</t>
  </si>
  <si>
    <t>Potasio</t>
  </si>
  <si>
    <t>Proteína c reactiva (PCR)</t>
  </si>
  <si>
    <t>PCR Covid 19</t>
  </si>
  <si>
    <t>Proteínas totales</t>
  </si>
  <si>
    <t>Proteinograma</t>
  </si>
  <si>
    <t>Reticulocitos</t>
  </si>
  <si>
    <t xml:space="preserve">Sodio </t>
  </si>
  <si>
    <t>Test de Embarazo</t>
  </si>
  <si>
    <t>Transferrina</t>
  </si>
  <si>
    <t>Otras determinaciones analíticas</t>
  </si>
  <si>
    <t>Variable</t>
  </si>
  <si>
    <t>Brucella anticuerpos IGG</t>
  </si>
  <si>
    <t>Soporte Hematologico y presencial en el Comité de transfusión</t>
  </si>
  <si>
    <t>Importe total PBL</t>
  </si>
  <si>
    <t>Meses</t>
  </si>
  <si>
    <t xml:space="preserve">Unidades estimadas </t>
  </si>
  <si>
    <t xml:space="preserve">Servicio de Laboratorio portátil de Urgencia y Parámetos Analiticos Frecuentes </t>
  </si>
  <si>
    <t>Perfil 6</t>
  </si>
  <si>
    <t>Importe Total</t>
  </si>
  <si>
    <t xml:space="preserve">Total de otras determinaciones  </t>
  </si>
  <si>
    <t xml:space="preserve">Perfil 6 </t>
  </si>
  <si>
    <t>TOTAL LOTE 1 36 MESES</t>
  </si>
  <si>
    <t>TOTAL LOTE 1 ANUAL</t>
  </si>
  <si>
    <t>TOTAL LOTE 2 36 MESES</t>
  </si>
  <si>
    <t>TOTAL LOTE 2 ANUAL</t>
  </si>
  <si>
    <t>TOTAL LOTE 3 ANUAL</t>
  </si>
  <si>
    <t>TOTAL LOTE 3 36 MESES</t>
  </si>
  <si>
    <t>Importe mensual Ofertado</t>
  </si>
  <si>
    <t>Importe fijo. NO Ofertar.</t>
  </si>
  <si>
    <t>Importe mensual maximo</t>
  </si>
  <si>
    <t>Importe unitario maximo</t>
  </si>
  <si>
    <t>Importe Unitario ofertado</t>
  </si>
  <si>
    <t>Importe Ofertado</t>
  </si>
  <si>
    <t>Importe maximo de licitacion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</si>
</sst>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0"/>
      <color theme="1"/>
      <name val="Ubuntu"/>
      <family val="2"/>
    </font>
    <font>
      <sz val="10"/>
      <color theme="1"/>
      <name val="Ubuntu"/>
      <family val="2"/>
    </font>
    <font>
      <sz val="8"/>
      <name val="Calibri"/>
      <family val="2"/>
      <scheme val="minor"/>
    </font>
    <font>
      <sz val="10"/>
      <color rgb="FF000000"/>
      <name val="Ubuntu"/>
      <family val="2"/>
    </font>
    <font>
      <b/>
      <sz val="10"/>
      <name val="Ubuntu"/>
      <family val="2"/>
    </font>
    <font>
      <sz val="10"/>
      <color theme="1"/>
      <name val="Calibri"/>
      <family val="2"/>
      <scheme val="minor"/>
    </font>
    <font>
      <sz val="10"/>
      <name val="Ubuntu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/>
    <xf numFmtId="0" fontId="1" fillId="2" borderId="9" xfId="0" applyFont="1" applyFill="1" applyBorder="1" applyAlignment="1">
      <alignment horizontal="center" vertical="center" wrapText="1"/>
    </xf>
    <xf numFmtId="164" fontId="1" fillId="2" borderId="10" xfId="0" applyNumberFormat="1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164" fontId="5" fillId="2" borderId="11" xfId="0" applyNumberFormat="1" applyFont="1" applyFill="1" applyBorder="1" applyAlignment="1">
      <alignment horizontal="center" vertical="center" wrapText="1"/>
    </xf>
    <xf numFmtId="0" fontId="6" fillId="0" borderId="0" xfId="0" applyFont="1"/>
    <xf numFmtId="0" fontId="7" fillId="0" borderId="2" xfId="0" applyFont="1" applyBorder="1" applyAlignment="1">
      <alignment vertical="center" wrapText="1"/>
    </xf>
    <xf numFmtId="164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 wrapText="1"/>
    </xf>
    <xf numFmtId="164" fontId="1" fillId="2" borderId="13" xfId="0" applyNumberFormat="1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164" fontId="1" fillId="2" borderId="14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7" fillId="0" borderId="2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6" fillId="0" borderId="0" xfId="0" applyNumberFormat="1" applyFont="1"/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2" fontId="1" fillId="2" borderId="6" xfId="0" applyNumberFormat="1" applyFont="1" applyFill="1" applyBorder="1" applyAlignment="1">
      <alignment horizontal="center" vertical="center" wrapText="1"/>
    </xf>
    <xf numFmtId="164" fontId="1" fillId="2" borderId="7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164" fontId="5" fillId="2" borderId="8" xfId="0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vertical="center"/>
    </xf>
    <xf numFmtId="164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164" fontId="1" fillId="3" borderId="8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2" fontId="1" fillId="2" borderId="9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44" fontId="2" fillId="0" borderId="2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 wrapText="1"/>
    </xf>
    <xf numFmtId="44" fontId="2" fillId="0" borderId="5" xfId="0" applyNumberFormat="1" applyFont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164" fontId="1" fillId="3" borderId="16" xfId="0" applyNumberFormat="1" applyFont="1" applyFill="1" applyBorder="1" applyAlignment="1">
      <alignment horizontal="center"/>
    </xf>
    <xf numFmtId="164" fontId="1" fillId="3" borderId="8" xfId="0" applyNumberFormat="1" applyFont="1" applyFill="1" applyBorder="1" applyAlignment="1">
      <alignment horizontal="center" vertical="center"/>
    </xf>
    <xf numFmtId="164" fontId="2" fillId="4" borderId="2" xfId="0" applyNumberFormat="1" applyFont="1" applyFill="1" applyBorder="1" applyAlignment="1" applyProtection="1">
      <alignment horizontal="center" vertical="center"/>
      <protection locked="0"/>
    </xf>
    <xf numFmtId="164" fontId="2" fillId="4" borderId="5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CC6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22/11/relationships/FeaturePropertyBag" Target="featurePropertyBag/featurePropertyBag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C30DC-391A-412C-A62C-28C056AF5BF7}">
  <dimension ref="A1:H27"/>
  <sheetViews>
    <sheetView workbookViewId="0">
      <selection activeCell="H13" sqref="H13"/>
    </sheetView>
  </sheetViews>
  <sheetFormatPr baseColWidth="10" defaultRowHeight="12.75" x14ac:dyDescent="0.2"/>
  <cols>
    <col min="1" max="1" width="39.140625" style="6" customWidth="1"/>
    <col min="2" max="2" width="10.5703125" style="22" bestFit="1" customWidth="1"/>
    <col min="3" max="3" width="11.85546875" style="22" customWidth="1"/>
    <col min="4" max="4" width="23.5703125" style="23" bestFit="1" customWidth="1"/>
    <col min="5" max="5" width="19" style="22" bestFit="1" customWidth="1"/>
    <col min="6" max="6" width="11.85546875" style="6" bestFit="1" customWidth="1"/>
    <col min="7" max="16384" width="11.42578125" style="6"/>
  </cols>
  <sheetData>
    <row r="1" spans="1:5" ht="42.75" x14ac:dyDescent="0.2">
      <c r="A1" s="2" t="s">
        <v>0</v>
      </c>
      <c r="B1" s="3" t="s">
        <v>86</v>
      </c>
      <c r="C1" s="3" t="s">
        <v>84</v>
      </c>
      <c r="D1" s="4" t="s">
        <v>71</v>
      </c>
      <c r="E1" s="5" t="s">
        <v>70</v>
      </c>
    </row>
    <row r="2" spans="1:5" ht="42.75" x14ac:dyDescent="0.2">
      <c r="A2" s="7" t="s">
        <v>73</v>
      </c>
      <c r="B2" s="8">
        <v>1843.895</v>
      </c>
      <c r="C2" s="44"/>
      <c r="D2" s="9">
        <v>12</v>
      </c>
      <c r="E2" s="38">
        <f>C2*D2</f>
        <v>0</v>
      </c>
    </row>
    <row r="3" spans="1:5" ht="28.5" x14ac:dyDescent="0.2">
      <c r="A3" s="7" t="s">
        <v>69</v>
      </c>
      <c r="B3" s="8">
        <v>774.9</v>
      </c>
      <c r="C3" s="44"/>
      <c r="D3" s="9">
        <v>12</v>
      </c>
      <c r="E3" s="38">
        <f>C3*D3</f>
        <v>0</v>
      </c>
    </row>
    <row r="4" spans="1:5" ht="14.25" x14ac:dyDescent="0.2">
      <c r="A4" s="7" t="s">
        <v>1</v>
      </c>
      <c r="B4" s="8"/>
      <c r="C4" s="8"/>
      <c r="D4" s="9">
        <v>12</v>
      </c>
      <c r="E4" s="8">
        <f>SUM(E6:E25)</f>
        <v>2350.16</v>
      </c>
    </row>
    <row r="5" spans="1:5" ht="42.75" x14ac:dyDescent="0.2">
      <c r="A5" s="10" t="s">
        <v>2</v>
      </c>
      <c r="B5" s="11" t="s">
        <v>87</v>
      </c>
      <c r="C5" s="11" t="s">
        <v>88</v>
      </c>
      <c r="D5" s="12" t="s">
        <v>72</v>
      </c>
      <c r="E5" s="13" t="s">
        <v>76</v>
      </c>
    </row>
    <row r="6" spans="1:5" ht="14.25" x14ac:dyDescent="0.2">
      <c r="A6" s="7" t="s">
        <v>3</v>
      </c>
      <c r="B6" s="8">
        <v>4.4279999999999999</v>
      </c>
      <c r="C6" s="44"/>
      <c r="D6" s="9">
        <v>21</v>
      </c>
      <c r="E6" s="38">
        <f>C6*D6</f>
        <v>0</v>
      </c>
    </row>
    <row r="7" spans="1:5" ht="14.25" x14ac:dyDescent="0.2">
      <c r="A7" s="14" t="s">
        <v>4</v>
      </c>
      <c r="B7" s="8">
        <v>8.3025000000000002</v>
      </c>
      <c r="C7" s="44"/>
      <c r="D7" s="9">
        <v>11</v>
      </c>
      <c r="E7" s="38">
        <f t="shared" ref="E7:E24" si="0">C7*D7</f>
        <v>0</v>
      </c>
    </row>
    <row r="8" spans="1:5" ht="14.25" x14ac:dyDescent="0.2">
      <c r="A8" s="14" t="s">
        <v>5</v>
      </c>
      <c r="B8" s="8">
        <v>90</v>
      </c>
      <c r="C8" s="44"/>
      <c r="D8" s="9">
        <v>4</v>
      </c>
      <c r="E8" s="38">
        <f t="shared" si="0"/>
        <v>0</v>
      </c>
    </row>
    <row r="9" spans="1:5" ht="14.25" x14ac:dyDescent="0.2">
      <c r="A9" s="14" t="s">
        <v>6</v>
      </c>
      <c r="B9" s="8">
        <v>9.9629999999999992</v>
      </c>
      <c r="C9" s="44"/>
      <c r="D9" s="9">
        <v>6</v>
      </c>
      <c r="E9" s="38">
        <f t="shared" si="0"/>
        <v>0</v>
      </c>
    </row>
    <row r="10" spans="1:5" ht="14.25" x14ac:dyDescent="0.2">
      <c r="A10" s="14" t="s">
        <v>7</v>
      </c>
      <c r="B10" s="8">
        <v>19.925999999999998</v>
      </c>
      <c r="C10" s="44"/>
      <c r="D10" s="9">
        <v>6</v>
      </c>
      <c r="E10" s="38">
        <f t="shared" si="0"/>
        <v>0</v>
      </c>
    </row>
    <row r="11" spans="1:5" ht="14.25" x14ac:dyDescent="0.2">
      <c r="A11" s="14" t="s">
        <v>68</v>
      </c>
      <c r="B11" s="8">
        <v>9.9629999999999992</v>
      </c>
      <c r="C11" s="44"/>
      <c r="D11" s="9">
        <v>4</v>
      </c>
      <c r="E11" s="38">
        <f t="shared" si="0"/>
        <v>0</v>
      </c>
    </row>
    <row r="12" spans="1:5" ht="14.25" x14ac:dyDescent="0.2">
      <c r="A12" s="14" t="s">
        <v>8</v>
      </c>
      <c r="B12" s="8">
        <v>9.9629999999999992</v>
      </c>
      <c r="C12" s="44"/>
      <c r="D12" s="9">
        <v>4</v>
      </c>
      <c r="E12" s="38">
        <f t="shared" si="0"/>
        <v>0</v>
      </c>
    </row>
    <row r="13" spans="1:5" ht="14.25" x14ac:dyDescent="0.2">
      <c r="A13" s="14" t="s">
        <v>9</v>
      </c>
      <c r="B13" s="8">
        <v>4.4279999999999999</v>
      </c>
      <c r="C13" s="44"/>
      <c r="D13" s="9">
        <v>11</v>
      </c>
      <c r="E13" s="38">
        <f t="shared" si="0"/>
        <v>0</v>
      </c>
    </row>
    <row r="14" spans="1:5" ht="14.25" x14ac:dyDescent="0.2">
      <c r="A14" s="14" t="s">
        <v>10</v>
      </c>
      <c r="B14" s="8">
        <v>2.214</v>
      </c>
      <c r="C14" s="44"/>
      <c r="D14" s="9">
        <v>3</v>
      </c>
      <c r="E14" s="38">
        <f t="shared" si="0"/>
        <v>0</v>
      </c>
    </row>
    <row r="15" spans="1:5" ht="14.25" x14ac:dyDescent="0.2">
      <c r="A15" s="14" t="s">
        <v>11</v>
      </c>
      <c r="B15" s="8">
        <v>2.214</v>
      </c>
      <c r="C15" s="44"/>
      <c r="D15" s="9">
        <v>4</v>
      </c>
      <c r="E15" s="38">
        <f t="shared" si="0"/>
        <v>0</v>
      </c>
    </row>
    <row r="16" spans="1:5" ht="14.25" x14ac:dyDescent="0.2">
      <c r="A16" s="14" t="s">
        <v>12</v>
      </c>
      <c r="B16" s="8">
        <v>2.214</v>
      </c>
      <c r="C16" s="44"/>
      <c r="D16" s="9">
        <v>3</v>
      </c>
      <c r="E16" s="38">
        <f t="shared" si="0"/>
        <v>0</v>
      </c>
    </row>
    <row r="17" spans="1:8" ht="14.25" x14ac:dyDescent="0.2">
      <c r="A17" s="14" t="s">
        <v>13</v>
      </c>
      <c r="B17" s="8">
        <v>11.07</v>
      </c>
      <c r="C17" s="44"/>
      <c r="D17" s="9">
        <v>4</v>
      </c>
      <c r="E17" s="38">
        <f t="shared" si="0"/>
        <v>0</v>
      </c>
    </row>
    <row r="18" spans="1:8" ht="14.25" x14ac:dyDescent="0.2">
      <c r="A18" s="14" t="s">
        <v>14</v>
      </c>
      <c r="B18" s="8">
        <v>19.925999999999998</v>
      </c>
      <c r="C18" s="44"/>
      <c r="D18" s="9">
        <v>11</v>
      </c>
      <c r="E18" s="38">
        <f t="shared" si="0"/>
        <v>0</v>
      </c>
    </row>
    <row r="19" spans="1:8" ht="14.25" x14ac:dyDescent="0.2">
      <c r="A19" s="14" t="s">
        <v>15</v>
      </c>
      <c r="B19" s="8">
        <v>11.07</v>
      </c>
      <c r="C19" s="44"/>
      <c r="D19" s="9">
        <v>16</v>
      </c>
      <c r="E19" s="38">
        <f t="shared" si="0"/>
        <v>0</v>
      </c>
    </row>
    <row r="20" spans="1:8" ht="14.25" x14ac:dyDescent="0.2">
      <c r="A20" s="14" t="s">
        <v>16</v>
      </c>
      <c r="B20" s="8">
        <v>2.214</v>
      </c>
      <c r="C20" s="44"/>
      <c r="D20" s="9">
        <v>11</v>
      </c>
      <c r="E20" s="38">
        <f t="shared" si="0"/>
        <v>0</v>
      </c>
    </row>
    <row r="21" spans="1:8" ht="28.5" x14ac:dyDescent="0.2">
      <c r="A21" s="14" t="s">
        <v>17</v>
      </c>
      <c r="B21" s="8">
        <v>11.07</v>
      </c>
      <c r="C21" s="44"/>
      <c r="D21" s="9">
        <v>11</v>
      </c>
      <c r="E21" s="38">
        <f t="shared" si="0"/>
        <v>0</v>
      </c>
    </row>
    <row r="22" spans="1:8" ht="14.25" x14ac:dyDescent="0.2">
      <c r="A22" s="14" t="s">
        <v>18</v>
      </c>
      <c r="B22" s="8">
        <v>12.177</v>
      </c>
      <c r="C22" s="44"/>
      <c r="D22" s="9">
        <v>21</v>
      </c>
      <c r="E22" s="38">
        <f t="shared" si="0"/>
        <v>0</v>
      </c>
    </row>
    <row r="23" spans="1:8" ht="14.25" x14ac:dyDescent="0.2">
      <c r="A23" s="14" t="s">
        <v>19</v>
      </c>
      <c r="B23" s="8">
        <v>24.353999999999999</v>
      </c>
      <c r="C23" s="44"/>
      <c r="D23" s="9">
        <v>6</v>
      </c>
      <c r="E23" s="38">
        <f t="shared" si="0"/>
        <v>0</v>
      </c>
    </row>
    <row r="24" spans="1:8" ht="14.25" x14ac:dyDescent="0.2">
      <c r="A24" s="14" t="s">
        <v>20</v>
      </c>
      <c r="B24" s="8">
        <v>24.353999999999999</v>
      </c>
      <c r="C24" s="44"/>
      <c r="D24" s="9">
        <v>6</v>
      </c>
      <c r="E24" s="38">
        <f t="shared" si="0"/>
        <v>0</v>
      </c>
    </row>
    <row r="25" spans="1:8" ht="29.25" thickBot="1" x14ac:dyDescent="0.25">
      <c r="A25" s="15" t="s">
        <v>66</v>
      </c>
      <c r="B25" s="8" t="s">
        <v>67</v>
      </c>
      <c r="C25" s="39" t="s">
        <v>85</v>
      </c>
      <c r="D25" s="16" t="s">
        <v>67</v>
      </c>
      <c r="E25" s="17">
        <v>2350.16</v>
      </c>
    </row>
    <row r="26" spans="1:8" ht="15" thickBot="1" x14ac:dyDescent="0.3">
      <c r="A26" s="1"/>
      <c r="B26" s="18"/>
      <c r="C26" s="18"/>
      <c r="D26" s="19" t="s">
        <v>79</v>
      </c>
      <c r="E26" s="20">
        <f>E2+E3+E4</f>
        <v>2350.16</v>
      </c>
      <c r="G26" s="21"/>
      <c r="H26" s="21"/>
    </row>
    <row r="27" spans="1:8" ht="15" thickBot="1" x14ac:dyDescent="0.25">
      <c r="D27" s="19" t="s">
        <v>78</v>
      </c>
      <c r="E27" s="20">
        <f>E26*3</f>
        <v>7050.48</v>
      </c>
    </row>
  </sheetData>
  <sheetProtection algorithmName="SHA-512" hashValue="/2HCAloGz1MypijN05pUE1xLEvQr1DdVRqocZYwK9yBbdFDyJ/iRusXi7DqnJ5Ks1aFAEnKnpPrO9XuFyHmRmw==" saltValue="vwNkdAWaPGm4viwjdzW4nQ==" spinCount="100000" sheet="1" objects="1" scenarios="1"/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4E0DE-5DD0-4730-AF7D-39F281698311}">
  <dimension ref="A1:F49"/>
  <sheetViews>
    <sheetView workbookViewId="0">
      <selection activeCell="C10" sqref="C10"/>
    </sheetView>
  </sheetViews>
  <sheetFormatPr baseColWidth="10" defaultRowHeight="12.75" x14ac:dyDescent="0.2"/>
  <cols>
    <col min="1" max="1" width="36.7109375" style="6" bestFit="1" customWidth="1"/>
    <col min="2" max="2" width="11.140625" style="22" customWidth="1"/>
    <col min="3" max="3" width="9.42578125" style="22" customWidth="1"/>
    <col min="4" max="4" width="23.5703125" style="34" bestFit="1" customWidth="1"/>
    <col min="5" max="5" width="11.5703125" style="35" bestFit="1" customWidth="1"/>
    <col min="6" max="6" width="11.7109375" style="6" bestFit="1" customWidth="1"/>
    <col min="7" max="16384" width="11.42578125" style="6"/>
  </cols>
  <sheetData>
    <row r="1" spans="1:6" ht="43.5" thickBot="1" x14ac:dyDescent="0.3">
      <c r="A1" s="24" t="s">
        <v>21</v>
      </c>
      <c r="B1" s="25" t="s">
        <v>90</v>
      </c>
      <c r="C1" s="25" t="s">
        <v>89</v>
      </c>
      <c r="D1" s="26" t="s">
        <v>22</v>
      </c>
      <c r="E1" s="27" t="s">
        <v>75</v>
      </c>
      <c r="F1" s="1"/>
    </row>
    <row r="2" spans="1:6" ht="14.25" x14ac:dyDescent="0.25">
      <c r="A2" s="28" t="s">
        <v>23</v>
      </c>
      <c r="B2" s="29">
        <v>10.516500000000001</v>
      </c>
      <c r="C2" s="45"/>
      <c r="D2" s="30">
        <v>26</v>
      </c>
      <c r="E2" s="40">
        <f>C2*D2</f>
        <v>0</v>
      </c>
      <c r="F2" s="1"/>
    </row>
    <row r="3" spans="1:6" ht="14.25" x14ac:dyDescent="0.25">
      <c r="A3" s="15" t="s">
        <v>24</v>
      </c>
      <c r="B3" s="8">
        <v>31.549500000000002</v>
      </c>
      <c r="C3" s="44"/>
      <c r="D3" s="31">
        <v>11</v>
      </c>
      <c r="E3" s="40">
        <f t="shared" ref="E3:E46" si="0">C3*D3</f>
        <v>0</v>
      </c>
      <c r="F3" s="1"/>
    </row>
    <row r="4" spans="1:6" ht="14.25" x14ac:dyDescent="0.25">
      <c r="A4" s="15" t="s">
        <v>25</v>
      </c>
      <c r="B4" s="8">
        <v>5.2582500000000003</v>
      </c>
      <c r="C4" s="44"/>
      <c r="D4" s="31">
        <v>124</v>
      </c>
      <c r="E4" s="40">
        <f t="shared" si="0"/>
        <v>0</v>
      </c>
      <c r="F4" s="1"/>
    </row>
    <row r="5" spans="1:6" ht="14.25" x14ac:dyDescent="0.25">
      <c r="A5" s="15" t="s">
        <v>26</v>
      </c>
      <c r="B5" s="8">
        <v>15.774750000000001</v>
      </c>
      <c r="C5" s="44"/>
      <c r="D5" s="31">
        <v>26</v>
      </c>
      <c r="E5" s="40">
        <f t="shared" si="0"/>
        <v>0</v>
      </c>
      <c r="F5" s="1"/>
    </row>
    <row r="6" spans="1:6" ht="14.25" x14ac:dyDescent="0.25">
      <c r="A6" s="15" t="s">
        <v>27</v>
      </c>
      <c r="B6" s="8">
        <v>26.291249999999998</v>
      </c>
      <c r="C6" s="44"/>
      <c r="D6" s="31">
        <v>21</v>
      </c>
      <c r="E6" s="40">
        <f t="shared" si="0"/>
        <v>0</v>
      </c>
      <c r="F6" s="1"/>
    </row>
    <row r="7" spans="1:6" ht="14.25" x14ac:dyDescent="0.25">
      <c r="A7" s="15" t="s">
        <v>74</v>
      </c>
      <c r="B7" s="8">
        <v>37</v>
      </c>
      <c r="C7" s="44"/>
      <c r="D7" s="31">
        <v>20</v>
      </c>
      <c r="E7" s="40">
        <f t="shared" si="0"/>
        <v>0</v>
      </c>
      <c r="F7" s="1"/>
    </row>
    <row r="8" spans="1:6" ht="14.25" x14ac:dyDescent="0.25">
      <c r="A8" s="15" t="s">
        <v>28</v>
      </c>
      <c r="B8" s="8">
        <v>5.2582500000000003</v>
      </c>
      <c r="C8" s="44"/>
      <c r="D8" s="31">
        <v>124</v>
      </c>
      <c r="E8" s="40">
        <f t="shared" si="0"/>
        <v>0</v>
      </c>
      <c r="F8" s="1"/>
    </row>
    <row r="9" spans="1:6" ht="14.25" x14ac:dyDescent="0.25">
      <c r="A9" s="15" t="s">
        <v>29</v>
      </c>
      <c r="B9" s="8">
        <v>12.6198</v>
      </c>
      <c r="C9" s="44"/>
      <c r="D9" s="31">
        <v>11</v>
      </c>
      <c r="E9" s="40">
        <f t="shared" si="0"/>
        <v>0</v>
      </c>
      <c r="F9" s="1"/>
    </row>
    <row r="10" spans="1:6" ht="14.25" x14ac:dyDescent="0.25">
      <c r="A10" s="15" t="s">
        <v>30</v>
      </c>
      <c r="B10" s="8">
        <v>12.6198</v>
      </c>
      <c r="C10" s="44"/>
      <c r="D10" s="31">
        <v>3</v>
      </c>
      <c r="E10" s="40">
        <f t="shared" si="0"/>
        <v>0</v>
      </c>
      <c r="F10" s="1"/>
    </row>
    <row r="11" spans="1:6" ht="14.25" x14ac:dyDescent="0.25">
      <c r="A11" s="15" t="s">
        <v>31</v>
      </c>
      <c r="B11" s="8">
        <v>3.1549499999999999</v>
      </c>
      <c r="C11" s="44"/>
      <c r="D11" s="31">
        <v>4</v>
      </c>
      <c r="E11" s="40">
        <f t="shared" si="0"/>
        <v>0</v>
      </c>
      <c r="F11" s="1"/>
    </row>
    <row r="12" spans="1:6" ht="14.25" x14ac:dyDescent="0.25">
      <c r="A12" s="15" t="s">
        <v>32</v>
      </c>
      <c r="B12" s="8">
        <v>10.516500000000001</v>
      </c>
      <c r="C12" s="44"/>
      <c r="D12" s="31">
        <v>3</v>
      </c>
      <c r="E12" s="40">
        <f t="shared" si="0"/>
        <v>0</v>
      </c>
      <c r="F12" s="1"/>
    </row>
    <row r="13" spans="1:6" ht="14.25" x14ac:dyDescent="0.25">
      <c r="A13" s="15" t="s">
        <v>33</v>
      </c>
      <c r="B13" s="8">
        <v>3.1549499999999999</v>
      </c>
      <c r="C13" s="44"/>
      <c r="D13" s="31">
        <v>4</v>
      </c>
      <c r="E13" s="40">
        <f t="shared" si="0"/>
        <v>0</v>
      </c>
      <c r="F13" s="1"/>
    </row>
    <row r="14" spans="1:6" ht="14.25" x14ac:dyDescent="0.25">
      <c r="A14" s="15" t="s">
        <v>34</v>
      </c>
      <c r="B14" s="8">
        <v>3.1549499999999999</v>
      </c>
      <c r="C14" s="44"/>
      <c r="D14" s="31">
        <v>3</v>
      </c>
      <c r="E14" s="40">
        <f t="shared" si="0"/>
        <v>0</v>
      </c>
      <c r="F14" s="1"/>
    </row>
    <row r="15" spans="1:6" ht="14.25" x14ac:dyDescent="0.25">
      <c r="A15" s="15" t="s">
        <v>35</v>
      </c>
      <c r="B15" s="8">
        <v>5.2582500000000003</v>
      </c>
      <c r="C15" s="44"/>
      <c r="D15" s="31">
        <v>21</v>
      </c>
      <c r="E15" s="40">
        <f t="shared" si="0"/>
        <v>0</v>
      </c>
      <c r="F15" s="1"/>
    </row>
    <row r="16" spans="1:6" ht="14.25" x14ac:dyDescent="0.25">
      <c r="A16" s="15" t="s">
        <v>36</v>
      </c>
      <c r="B16" s="8">
        <v>12.6198</v>
      </c>
      <c r="C16" s="44"/>
      <c r="D16" s="31">
        <v>11</v>
      </c>
      <c r="E16" s="40">
        <f t="shared" si="0"/>
        <v>0</v>
      </c>
      <c r="F16" s="1"/>
    </row>
    <row r="17" spans="1:6" ht="14.25" x14ac:dyDescent="0.25">
      <c r="A17" s="15" t="s">
        <v>37</v>
      </c>
      <c r="B17" s="8">
        <v>0.84132000000000007</v>
      </c>
      <c r="C17" s="44"/>
      <c r="D17" s="31">
        <v>5</v>
      </c>
      <c r="E17" s="40">
        <f t="shared" si="0"/>
        <v>0</v>
      </c>
      <c r="F17" s="1"/>
    </row>
    <row r="18" spans="1:6" ht="14.25" x14ac:dyDescent="0.25">
      <c r="A18" s="15" t="s">
        <v>38</v>
      </c>
      <c r="B18" s="8">
        <v>3.1549499999999999</v>
      </c>
      <c r="C18" s="44"/>
      <c r="D18" s="31">
        <v>4</v>
      </c>
      <c r="E18" s="40">
        <f t="shared" si="0"/>
        <v>0</v>
      </c>
      <c r="F18" s="1"/>
    </row>
    <row r="19" spans="1:6" ht="14.25" x14ac:dyDescent="0.25">
      <c r="A19" s="15" t="s">
        <v>39</v>
      </c>
      <c r="B19" s="8">
        <v>3.1549499999999999</v>
      </c>
      <c r="C19" s="44"/>
      <c r="D19" s="31">
        <v>2</v>
      </c>
      <c r="E19" s="40">
        <f t="shared" si="0"/>
        <v>0</v>
      </c>
      <c r="F19" s="1"/>
    </row>
    <row r="20" spans="1:6" ht="14.25" x14ac:dyDescent="0.25">
      <c r="A20" s="15" t="s">
        <v>40</v>
      </c>
      <c r="B20" s="8">
        <v>2.94462</v>
      </c>
      <c r="C20" s="44"/>
      <c r="D20" s="31">
        <v>42</v>
      </c>
      <c r="E20" s="40">
        <f t="shared" si="0"/>
        <v>0</v>
      </c>
      <c r="F20" s="1"/>
    </row>
    <row r="21" spans="1:6" ht="14.25" x14ac:dyDescent="0.25">
      <c r="A21" s="15" t="s">
        <v>41</v>
      </c>
      <c r="B21" s="8">
        <v>21.033000000000001</v>
      </c>
      <c r="C21" s="44"/>
      <c r="D21" s="31">
        <v>2</v>
      </c>
      <c r="E21" s="40">
        <f t="shared" si="0"/>
        <v>0</v>
      </c>
      <c r="F21" s="1"/>
    </row>
    <row r="22" spans="1:6" ht="14.25" x14ac:dyDescent="0.25">
      <c r="A22" s="15" t="s">
        <v>42</v>
      </c>
      <c r="B22" s="8">
        <v>10.516500000000001</v>
      </c>
      <c r="C22" s="44"/>
      <c r="D22" s="31">
        <v>2</v>
      </c>
      <c r="E22" s="40">
        <f t="shared" si="0"/>
        <v>0</v>
      </c>
      <c r="F22" s="1"/>
    </row>
    <row r="23" spans="1:6" ht="14.25" x14ac:dyDescent="0.25">
      <c r="A23" s="15" t="s">
        <v>43</v>
      </c>
      <c r="B23" s="8">
        <v>10.516500000000001</v>
      </c>
      <c r="C23" s="44"/>
      <c r="D23" s="31">
        <v>2</v>
      </c>
      <c r="E23" s="40">
        <f t="shared" si="0"/>
        <v>0</v>
      </c>
      <c r="F23" s="1"/>
    </row>
    <row r="24" spans="1:6" ht="14.25" x14ac:dyDescent="0.25">
      <c r="A24" s="15" t="s">
        <v>44</v>
      </c>
      <c r="B24" s="8">
        <v>10.516500000000001</v>
      </c>
      <c r="C24" s="44"/>
      <c r="D24" s="31">
        <v>5</v>
      </c>
      <c r="E24" s="40">
        <f t="shared" si="0"/>
        <v>0</v>
      </c>
      <c r="F24" s="1"/>
    </row>
    <row r="25" spans="1:6" ht="14.25" x14ac:dyDescent="0.25">
      <c r="A25" s="15" t="s">
        <v>45</v>
      </c>
      <c r="B25" s="8">
        <v>12.6198</v>
      </c>
      <c r="C25" s="44"/>
      <c r="D25" s="31">
        <v>2</v>
      </c>
      <c r="E25" s="40">
        <f t="shared" si="0"/>
        <v>0</v>
      </c>
      <c r="F25" s="1"/>
    </row>
    <row r="26" spans="1:6" ht="14.25" x14ac:dyDescent="0.25">
      <c r="A26" s="15" t="s">
        <v>46</v>
      </c>
      <c r="B26" s="8">
        <v>12.6198</v>
      </c>
      <c r="C26" s="44"/>
      <c r="D26" s="31">
        <v>2</v>
      </c>
      <c r="E26" s="40">
        <f t="shared" si="0"/>
        <v>0</v>
      </c>
      <c r="F26" s="1"/>
    </row>
    <row r="27" spans="1:6" ht="14.25" x14ac:dyDescent="0.25">
      <c r="A27" s="15" t="s">
        <v>47</v>
      </c>
      <c r="B27" s="8">
        <v>3.1549499999999999</v>
      </c>
      <c r="C27" s="44"/>
      <c r="D27" s="31">
        <v>6</v>
      </c>
      <c r="E27" s="40">
        <f t="shared" si="0"/>
        <v>0</v>
      </c>
      <c r="F27" s="1"/>
    </row>
    <row r="28" spans="1:6" ht="14.25" x14ac:dyDescent="0.25">
      <c r="A28" s="15" t="s">
        <v>48</v>
      </c>
      <c r="B28" s="8">
        <v>3.1549499999999999</v>
      </c>
      <c r="C28" s="44"/>
      <c r="D28" s="31">
        <v>3</v>
      </c>
      <c r="E28" s="40">
        <f t="shared" si="0"/>
        <v>0</v>
      </c>
      <c r="F28" s="1"/>
    </row>
    <row r="29" spans="1:6" ht="14.25" x14ac:dyDescent="0.25">
      <c r="A29" s="15" t="s">
        <v>49</v>
      </c>
      <c r="B29" s="8">
        <v>1.05165</v>
      </c>
      <c r="C29" s="44"/>
      <c r="D29" s="31">
        <v>4</v>
      </c>
      <c r="E29" s="40">
        <f t="shared" si="0"/>
        <v>0</v>
      </c>
      <c r="F29" s="1"/>
    </row>
    <row r="30" spans="1:6" ht="14.25" x14ac:dyDescent="0.25">
      <c r="A30" s="15" t="s">
        <v>50</v>
      </c>
      <c r="B30" s="8">
        <v>1.05165</v>
      </c>
      <c r="C30" s="44"/>
      <c r="D30" s="31">
        <v>2</v>
      </c>
      <c r="E30" s="40">
        <f t="shared" si="0"/>
        <v>0</v>
      </c>
      <c r="F30" s="1"/>
    </row>
    <row r="31" spans="1:6" ht="14.25" x14ac:dyDescent="0.25">
      <c r="A31" s="15" t="s">
        <v>51</v>
      </c>
      <c r="B31" s="8">
        <v>5.2582500000000003</v>
      </c>
      <c r="C31" s="44"/>
      <c r="D31" s="31">
        <v>11</v>
      </c>
      <c r="E31" s="40">
        <f t="shared" si="0"/>
        <v>0</v>
      </c>
      <c r="F31" s="1"/>
    </row>
    <row r="32" spans="1:6" ht="14.25" x14ac:dyDescent="0.25">
      <c r="A32" s="15" t="s">
        <v>52</v>
      </c>
      <c r="B32" s="8">
        <v>8.4131999999999998</v>
      </c>
      <c r="C32" s="44"/>
      <c r="D32" s="31">
        <v>4</v>
      </c>
      <c r="E32" s="40">
        <f t="shared" si="0"/>
        <v>0</v>
      </c>
      <c r="F32" s="1"/>
    </row>
    <row r="33" spans="1:6" ht="14.25" x14ac:dyDescent="0.25">
      <c r="A33" s="15" t="s">
        <v>53</v>
      </c>
      <c r="B33" s="8">
        <v>6.3098999999999998</v>
      </c>
      <c r="C33" s="44"/>
      <c r="D33" s="31">
        <v>4</v>
      </c>
      <c r="E33" s="40">
        <f t="shared" si="0"/>
        <v>0</v>
      </c>
      <c r="F33" s="1"/>
    </row>
    <row r="34" spans="1:6" ht="14.25" x14ac:dyDescent="0.25">
      <c r="A34" s="15" t="s">
        <v>54</v>
      </c>
      <c r="B34" s="8">
        <v>10.516500000000001</v>
      </c>
      <c r="C34" s="44"/>
      <c r="D34" s="31">
        <v>3</v>
      </c>
      <c r="E34" s="40">
        <f t="shared" si="0"/>
        <v>0</v>
      </c>
      <c r="F34" s="1"/>
    </row>
    <row r="35" spans="1:6" ht="14.25" x14ac:dyDescent="0.25">
      <c r="A35" s="15" t="s">
        <v>55</v>
      </c>
      <c r="B35" s="8">
        <v>10.516500000000001</v>
      </c>
      <c r="C35" s="44"/>
      <c r="D35" s="31">
        <v>2</v>
      </c>
      <c r="E35" s="40">
        <f t="shared" si="0"/>
        <v>0</v>
      </c>
      <c r="F35" s="1"/>
    </row>
    <row r="36" spans="1:6" ht="14.25" x14ac:dyDescent="0.25">
      <c r="A36" s="15" t="s">
        <v>56</v>
      </c>
      <c r="B36" s="8">
        <v>12.6198</v>
      </c>
      <c r="C36" s="44"/>
      <c r="D36" s="31">
        <v>31</v>
      </c>
      <c r="E36" s="40">
        <f t="shared" si="0"/>
        <v>0</v>
      </c>
      <c r="F36" s="1"/>
    </row>
    <row r="37" spans="1:6" ht="14.25" x14ac:dyDescent="0.25">
      <c r="A37" s="15" t="s">
        <v>57</v>
      </c>
      <c r="B37" s="8">
        <v>3.1549499999999999</v>
      </c>
      <c r="C37" s="44"/>
      <c r="D37" s="31">
        <v>16</v>
      </c>
      <c r="E37" s="40">
        <f t="shared" si="0"/>
        <v>0</v>
      </c>
      <c r="F37" s="1"/>
    </row>
    <row r="38" spans="1:6" ht="14.25" x14ac:dyDescent="0.25">
      <c r="A38" s="15" t="s">
        <v>58</v>
      </c>
      <c r="B38" s="8">
        <v>3.1549499999999999</v>
      </c>
      <c r="C38" s="44"/>
      <c r="D38" s="31">
        <v>16</v>
      </c>
      <c r="E38" s="40">
        <f t="shared" si="0"/>
        <v>0</v>
      </c>
      <c r="F38" s="1"/>
    </row>
    <row r="39" spans="1:6" ht="14.25" x14ac:dyDescent="0.25">
      <c r="A39" s="15" t="s">
        <v>59</v>
      </c>
      <c r="B39" s="8">
        <v>78.873750000000001</v>
      </c>
      <c r="C39" s="44"/>
      <c r="D39" s="31">
        <v>11</v>
      </c>
      <c r="E39" s="40">
        <f t="shared" si="0"/>
        <v>0</v>
      </c>
      <c r="F39" s="1"/>
    </row>
    <row r="40" spans="1:6" ht="14.25" x14ac:dyDescent="0.25">
      <c r="A40" s="15" t="s">
        <v>60</v>
      </c>
      <c r="B40" s="8">
        <v>1.05165</v>
      </c>
      <c r="C40" s="44"/>
      <c r="D40" s="31">
        <v>11</v>
      </c>
      <c r="E40" s="40">
        <f t="shared" si="0"/>
        <v>0</v>
      </c>
      <c r="F40" s="1"/>
    </row>
    <row r="41" spans="1:6" ht="14.25" x14ac:dyDescent="0.25">
      <c r="A41" s="15" t="s">
        <v>61</v>
      </c>
      <c r="B41" s="8">
        <v>8.9445599999999992</v>
      </c>
      <c r="C41" s="44"/>
      <c r="D41" s="31">
        <v>6</v>
      </c>
      <c r="E41" s="40">
        <f t="shared" si="0"/>
        <v>0</v>
      </c>
      <c r="F41" s="1"/>
    </row>
    <row r="42" spans="1:6" ht="14.25" x14ac:dyDescent="0.25">
      <c r="A42" s="15" t="s">
        <v>62</v>
      </c>
      <c r="B42" s="8">
        <v>2.1032999999999999</v>
      </c>
      <c r="C42" s="44"/>
      <c r="D42" s="31">
        <v>5</v>
      </c>
      <c r="E42" s="40">
        <f t="shared" si="0"/>
        <v>0</v>
      </c>
      <c r="F42" s="1"/>
    </row>
    <row r="43" spans="1:6" ht="14.25" x14ac:dyDescent="0.25">
      <c r="A43" s="15" t="s">
        <v>3</v>
      </c>
      <c r="B43" s="8">
        <v>5.2582500000000003</v>
      </c>
      <c r="C43" s="44"/>
      <c r="D43" s="31">
        <v>6</v>
      </c>
      <c r="E43" s="40">
        <f t="shared" si="0"/>
        <v>0</v>
      </c>
      <c r="F43" s="1"/>
    </row>
    <row r="44" spans="1:6" ht="14.25" x14ac:dyDescent="0.25">
      <c r="A44" s="15" t="s">
        <v>63</v>
      </c>
      <c r="B44" s="8">
        <v>3.1549499999999999</v>
      </c>
      <c r="C44" s="44"/>
      <c r="D44" s="31">
        <v>26</v>
      </c>
      <c r="E44" s="40">
        <f t="shared" si="0"/>
        <v>0</v>
      </c>
      <c r="F44" s="1"/>
    </row>
    <row r="45" spans="1:6" ht="14.25" x14ac:dyDescent="0.25">
      <c r="A45" s="15" t="s">
        <v>64</v>
      </c>
      <c r="B45" s="8">
        <v>15.774750000000001</v>
      </c>
      <c r="C45" s="44"/>
      <c r="D45" s="31">
        <v>4</v>
      </c>
      <c r="E45" s="40">
        <f t="shared" si="0"/>
        <v>0</v>
      </c>
      <c r="F45" s="1"/>
    </row>
    <row r="46" spans="1:6" ht="14.25" x14ac:dyDescent="0.25">
      <c r="A46" s="15" t="s">
        <v>65</v>
      </c>
      <c r="B46" s="8">
        <v>6.3098999999999998</v>
      </c>
      <c r="C46" s="44"/>
      <c r="D46" s="31">
        <v>11</v>
      </c>
      <c r="E46" s="40">
        <f t="shared" si="0"/>
        <v>0</v>
      </c>
      <c r="F46" s="1"/>
    </row>
    <row r="47" spans="1:6" ht="42.75" x14ac:dyDescent="0.25">
      <c r="A47" s="15" t="s">
        <v>66</v>
      </c>
      <c r="B47" s="9" t="s">
        <v>67</v>
      </c>
      <c r="C47" s="39" t="s">
        <v>85</v>
      </c>
      <c r="D47" s="9" t="s">
        <v>67</v>
      </c>
      <c r="E47" s="8">
        <v>2350.1610000000001</v>
      </c>
      <c r="F47" s="1"/>
    </row>
    <row r="48" spans="1:6" ht="15" thickBot="1" x14ac:dyDescent="0.3">
      <c r="A48" s="1"/>
      <c r="B48" s="18"/>
      <c r="C48" s="18"/>
      <c r="D48" s="41" t="s">
        <v>81</v>
      </c>
      <c r="E48" s="42">
        <f>SUM(E2:E47)</f>
        <v>2350.1610000000001</v>
      </c>
    </row>
    <row r="49" spans="4:5" ht="15" thickBot="1" x14ac:dyDescent="0.3">
      <c r="D49" s="32" t="s">
        <v>80</v>
      </c>
      <c r="E49" s="33">
        <f>E48*3</f>
        <v>7050.4830000000002</v>
      </c>
    </row>
  </sheetData>
  <sheetProtection algorithmName="SHA-512" hashValue="ZW9h3HJ7+ZcEk9Fnt3NPo1/ilKGQ/JAO/lNa8O2yzOY7m7rkKEjx6PrQHwnzgnhM+7LKw26bw2/KYA/Y9XVfrQ==" saltValue="PiXtvp2DNEjzDlk4C9MEjQ==" spinCount="100000" sheet="1" objects="1" scenarios="1"/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47228-9BE4-4DD8-80DE-6B87972D78E1}">
  <dimension ref="A1:F49"/>
  <sheetViews>
    <sheetView tabSelected="1" workbookViewId="0">
      <selection activeCell="K13" sqref="K13"/>
    </sheetView>
  </sheetViews>
  <sheetFormatPr baseColWidth="10" defaultRowHeight="12.75" x14ac:dyDescent="0.2"/>
  <cols>
    <col min="1" max="1" width="36.7109375" style="6" bestFit="1" customWidth="1"/>
    <col min="2" max="2" width="10.5703125" style="22" customWidth="1"/>
    <col min="3" max="3" width="9.28515625" style="22" customWidth="1"/>
    <col min="4" max="4" width="26.85546875" style="23" bestFit="1" customWidth="1"/>
    <col min="5" max="5" width="11.5703125" style="22" bestFit="1" customWidth="1"/>
    <col min="6" max="16384" width="11.42578125" style="6"/>
  </cols>
  <sheetData>
    <row r="1" spans="1:5" ht="57.75" thickBot="1" x14ac:dyDescent="0.25">
      <c r="A1" s="36" t="s">
        <v>21</v>
      </c>
      <c r="B1" s="25" t="s">
        <v>90</v>
      </c>
      <c r="C1" s="25" t="s">
        <v>89</v>
      </c>
      <c r="D1" s="4" t="s">
        <v>22</v>
      </c>
      <c r="E1" s="5" t="s">
        <v>75</v>
      </c>
    </row>
    <row r="2" spans="1:5" ht="14.25" x14ac:dyDescent="0.2">
      <c r="A2" s="15" t="s">
        <v>23</v>
      </c>
      <c r="B2" s="8">
        <v>11.07</v>
      </c>
      <c r="C2" s="44"/>
      <c r="D2" s="9">
        <v>13</v>
      </c>
      <c r="E2" s="38">
        <f>C2*D2</f>
        <v>0</v>
      </c>
    </row>
    <row r="3" spans="1:5" ht="14.25" x14ac:dyDescent="0.2">
      <c r="A3" s="15" t="s">
        <v>24</v>
      </c>
      <c r="B3" s="8">
        <v>33.21</v>
      </c>
      <c r="C3" s="44"/>
      <c r="D3" s="9">
        <v>6</v>
      </c>
      <c r="E3" s="38">
        <f t="shared" ref="E3:E46" si="0">C3*D3</f>
        <v>0</v>
      </c>
    </row>
    <row r="4" spans="1:5" ht="14.25" x14ac:dyDescent="0.2">
      <c r="A4" s="15" t="s">
        <v>25</v>
      </c>
      <c r="B4" s="8">
        <v>5.5350000000000001</v>
      </c>
      <c r="C4" s="44"/>
      <c r="D4" s="9">
        <v>52</v>
      </c>
      <c r="E4" s="38">
        <f t="shared" si="0"/>
        <v>0</v>
      </c>
    </row>
    <row r="5" spans="1:5" ht="14.25" x14ac:dyDescent="0.2">
      <c r="A5" s="15" t="s">
        <v>26</v>
      </c>
      <c r="B5" s="8">
        <v>16.605</v>
      </c>
      <c r="C5" s="44"/>
      <c r="D5" s="9">
        <v>13</v>
      </c>
      <c r="E5" s="38">
        <f t="shared" si="0"/>
        <v>0</v>
      </c>
    </row>
    <row r="6" spans="1:5" ht="14.25" x14ac:dyDescent="0.2">
      <c r="A6" s="15" t="s">
        <v>27</v>
      </c>
      <c r="B6" s="8">
        <v>27.675000000000001</v>
      </c>
      <c r="C6" s="44"/>
      <c r="D6" s="9">
        <v>11</v>
      </c>
      <c r="E6" s="38">
        <f t="shared" si="0"/>
        <v>0</v>
      </c>
    </row>
    <row r="7" spans="1:5" ht="14.25" x14ac:dyDescent="0.2">
      <c r="A7" s="15" t="s">
        <v>77</v>
      </c>
      <c r="B7" s="8">
        <v>37</v>
      </c>
      <c r="C7" s="44"/>
      <c r="D7" s="9">
        <v>0</v>
      </c>
      <c r="E7" s="38">
        <f t="shared" si="0"/>
        <v>0</v>
      </c>
    </row>
    <row r="8" spans="1:5" ht="14.25" x14ac:dyDescent="0.2">
      <c r="A8" s="37" t="s">
        <v>28</v>
      </c>
      <c r="B8" s="8">
        <v>5.5350000000000001</v>
      </c>
      <c r="C8" s="44"/>
      <c r="D8" s="9">
        <v>42</v>
      </c>
      <c r="E8" s="38">
        <f t="shared" si="0"/>
        <v>0</v>
      </c>
    </row>
    <row r="9" spans="1:5" ht="14.25" x14ac:dyDescent="0.2">
      <c r="A9" s="37" t="s">
        <v>29</v>
      </c>
      <c r="B9" s="8">
        <v>13.284000000000001</v>
      </c>
      <c r="C9" s="44"/>
      <c r="D9" s="9">
        <v>8</v>
      </c>
      <c r="E9" s="38">
        <f t="shared" si="0"/>
        <v>0</v>
      </c>
    </row>
    <row r="10" spans="1:5" ht="14.25" x14ac:dyDescent="0.2">
      <c r="A10" s="37" t="s">
        <v>30</v>
      </c>
      <c r="B10" s="8">
        <v>13.284000000000001</v>
      </c>
      <c r="C10" s="44"/>
      <c r="D10" s="9">
        <v>2</v>
      </c>
      <c r="E10" s="38">
        <f t="shared" si="0"/>
        <v>0</v>
      </c>
    </row>
    <row r="11" spans="1:5" ht="14.25" x14ac:dyDescent="0.2">
      <c r="A11" s="37" t="s">
        <v>31</v>
      </c>
      <c r="B11" s="8">
        <v>3.3210000000000002</v>
      </c>
      <c r="C11" s="44"/>
      <c r="D11" s="9">
        <v>3</v>
      </c>
      <c r="E11" s="38">
        <f t="shared" si="0"/>
        <v>0</v>
      </c>
    </row>
    <row r="12" spans="1:5" ht="14.25" x14ac:dyDescent="0.2">
      <c r="A12" s="37" t="s">
        <v>32</v>
      </c>
      <c r="B12" s="8">
        <v>11.07</v>
      </c>
      <c r="C12" s="44"/>
      <c r="D12" s="9">
        <v>2</v>
      </c>
      <c r="E12" s="38">
        <f t="shared" si="0"/>
        <v>0</v>
      </c>
    </row>
    <row r="13" spans="1:5" ht="14.25" x14ac:dyDescent="0.2">
      <c r="A13" s="37" t="s">
        <v>33</v>
      </c>
      <c r="B13" s="8">
        <v>3.3210000000000002</v>
      </c>
      <c r="C13" s="44"/>
      <c r="D13" s="9">
        <v>2</v>
      </c>
      <c r="E13" s="38">
        <f t="shared" si="0"/>
        <v>0</v>
      </c>
    </row>
    <row r="14" spans="1:5" ht="14.25" x14ac:dyDescent="0.2">
      <c r="A14" s="37" t="s">
        <v>34</v>
      </c>
      <c r="B14" s="8">
        <v>3.3210000000000002</v>
      </c>
      <c r="C14" s="44"/>
      <c r="D14" s="9">
        <v>2</v>
      </c>
      <c r="E14" s="38">
        <f t="shared" si="0"/>
        <v>0</v>
      </c>
    </row>
    <row r="15" spans="1:5" ht="14.25" x14ac:dyDescent="0.2">
      <c r="A15" s="37" t="s">
        <v>35</v>
      </c>
      <c r="B15" s="8">
        <v>5.5350000000000001</v>
      </c>
      <c r="C15" s="44"/>
      <c r="D15" s="9">
        <v>19</v>
      </c>
      <c r="E15" s="38">
        <f t="shared" si="0"/>
        <v>0</v>
      </c>
    </row>
    <row r="16" spans="1:5" ht="14.25" x14ac:dyDescent="0.2">
      <c r="A16" s="37" t="s">
        <v>36</v>
      </c>
      <c r="B16" s="8">
        <v>13.284000000000001</v>
      </c>
      <c r="C16" s="44"/>
      <c r="D16" s="9">
        <v>8</v>
      </c>
      <c r="E16" s="38">
        <f t="shared" si="0"/>
        <v>0</v>
      </c>
    </row>
    <row r="17" spans="1:5" ht="14.25" x14ac:dyDescent="0.2">
      <c r="A17" s="37" t="s">
        <v>37</v>
      </c>
      <c r="B17" s="8">
        <v>0.88560000000000005</v>
      </c>
      <c r="C17" s="44"/>
      <c r="D17" s="9">
        <v>3</v>
      </c>
      <c r="E17" s="38">
        <f t="shared" si="0"/>
        <v>0</v>
      </c>
    </row>
    <row r="18" spans="1:5" ht="14.25" x14ac:dyDescent="0.2">
      <c r="A18" s="37" t="s">
        <v>38</v>
      </c>
      <c r="B18" s="8">
        <v>3.3210000000000002</v>
      </c>
      <c r="C18" s="44"/>
      <c r="D18" s="9">
        <v>2</v>
      </c>
      <c r="E18" s="38">
        <f t="shared" si="0"/>
        <v>0</v>
      </c>
    </row>
    <row r="19" spans="1:5" ht="14.25" x14ac:dyDescent="0.2">
      <c r="A19" s="37" t="s">
        <v>39</v>
      </c>
      <c r="B19" s="8">
        <v>3.3210000000000002</v>
      </c>
      <c r="C19" s="44"/>
      <c r="D19" s="9">
        <v>1</v>
      </c>
      <c r="E19" s="38">
        <f t="shared" si="0"/>
        <v>0</v>
      </c>
    </row>
    <row r="20" spans="1:5" ht="14.25" x14ac:dyDescent="0.2">
      <c r="A20" s="37" t="s">
        <v>40</v>
      </c>
      <c r="B20" s="8">
        <v>3.0995999999999997</v>
      </c>
      <c r="C20" s="44"/>
      <c r="D20" s="9">
        <v>21</v>
      </c>
      <c r="E20" s="38">
        <f t="shared" si="0"/>
        <v>0</v>
      </c>
    </row>
    <row r="21" spans="1:5" ht="14.25" x14ac:dyDescent="0.2">
      <c r="A21" s="37" t="s">
        <v>41</v>
      </c>
      <c r="B21" s="8">
        <v>22.14</v>
      </c>
      <c r="C21" s="44"/>
      <c r="D21" s="9">
        <v>2</v>
      </c>
      <c r="E21" s="38">
        <f t="shared" si="0"/>
        <v>0</v>
      </c>
    </row>
    <row r="22" spans="1:5" ht="14.25" x14ac:dyDescent="0.2">
      <c r="A22" s="37" t="s">
        <v>42</v>
      </c>
      <c r="B22" s="8">
        <v>11.07</v>
      </c>
      <c r="C22" s="44"/>
      <c r="D22" s="9">
        <v>2</v>
      </c>
      <c r="E22" s="38">
        <f t="shared" si="0"/>
        <v>0</v>
      </c>
    </row>
    <row r="23" spans="1:5" ht="14.25" x14ac:dyDescent="0.2">
      <c r="A23" s="37" t="s">
        <v>43</v>
      </c>
      <c r="B23" s="8">
        <v>11.07</v>
      </c>
      <c r="C23" s="44"/>
      <c r="D23" s="9">
        <v>2</v>
      </c>
      <c r="E23" s="38">
        <f t="shared" si="0"/>
        <v>0</v>
      </c>
    </row>
    <row r="24" spans="1:5" ht="14.25" x14ac:dyDescent="0.2">
      <c r="A24" s="37" t="s">
        <v>44</v>
      </c>
      <c r="B24" s="8">
        <v>11.07</v>
      </c>
      <c r="C24" s="44"/>
      <c r="D24" s="9">
        <v>2</v>
      </c>
      <c r="E24" s="38">
        <f t="shared" si="0"/>
        <v>0</v>
      </c>
    </row>
    <row r="25" spans="1:5" ht="14.25" x14ac:dyDescent="0.2">
      <c r="A25" s="37" t="s">
        <v>45</v>
      </c>
      <c r="B25" s="8">
        <v>13.284000000000001</v>
      </c>
      <c r="C25" s="44"/>
      <c r="D25" s="9">
        <v>2</v>
      </c>
      <c r="E25" s="38">
        <f t="shared" si="0"/>
        <v>0</v>
      </c>
    </row>
    <row r="26" spans="1:5" ht="14.25" x14ac:dyDescent="0.2">
      <c r="A26" s="37" t="s">
        <v>46</v>
      </c>
      <c r="B26" s="8">
        <v>13.284000000000001</v>
      </c>
      <c r="C26" s="44"/>
      <c r="D26" s="9">
        <v>2</v>
      </c>
      <c r="E26" s="38">
        <f t="shared" si="0"/>
        <v>0</v>
      </c>
    </row>
    <row r="27" spans="1:5" ht="14.25" x14ac:dyDescent="0.2">
      <c r="A27" s="37" t="s">
        <v>47</v>
      </c>
      <c r="B27" s="8">
        <v>3.3210000000000002</v>
      </c>
      <c r="C27" s="44"/>
      <c r="D27" s="9">
        <v>3</v>
      </c>
      <c r="E27" s="38">
        <f t="shared" si="0"/>
        <v>0</v>
      </c>
    </row>
    <row r="28" spans="1:5" ht="14.25" x14ac:dyDescent="0.2">
      <c r="A28" s="37" t="s">
        <v>48</v>
      </c>
      <c r="B28" s="8">
        <v>3.3210000000000002</v>
      </c>
      <c r="C28" s="44"/>
      <c r="D28" s="9">
        <v>2</v>
      </c>
      <c r="E28" s="38">
        <f t="shared" si="0"/>
        <v>0</v>
      </c>
    </row>
    <row r="29" spans="1:5" ht="14.25" x14ac:dyDescent="0.2">
      <c r="A29" s="37" t="s">
        <v>49</v>
      </c>
      <c r="B29" s="8">
        <v>1.107</v>
      </c>
      <c r="C29" s="44"/>
      <c r="D29" s="9">
        <v>2</v>
      </c>
      <c r="E29" s="38">
        <f t="shared" si="0"/>
        <v>0</v>
      </c>
    </row>
    <row r="30" spans="1:5" ht="14.25" x14ac:dyDescent="0.2">
      <c r="A30" s="37" t="s">
        <v>50</v>
      </c>
      <c r="B30" s="8">
        <v>1.107</v>
      </c>
      <c r="C30" s="44"/>
      <c r="D30" s="9">
        <v>1</v>
      </c>
      <c r="E30" s="38">
        <f t="shared" si="0"/>
        <v>0</v>
      </c>
    </row>
    <row r="31" spans="1:5" ht="14.25" x14ac:dyDescent="0.2">
      <c r="A31" s="37" t="s">
        <v>51</v>
      </c>
      <c r="B31" s="8">
        <v>5.5350000000000001</v>
      </c>
      <c r="C31" s="44"/>
      <c r="D31" s="9">
        <v>6</v>
      </c>
      <c r="E31" s="38">
        <f t="shared" si="0"/>
        <v>0</v>
      </c>
    </row>
    <row r="32" spans="1:5" ht="14.25" x14ac:dyDescent="0.2">
      <c r="A32" s="37" t="s">
        <v>52</v>
      </c>
      <c r="B32" s="8">
        <v>8.8559999999999999</v>
      </c>
      <c r="C32" s="44"/>
      <c r="D32" s="9">
        <v>2</v>
      </c>
      <c r="E32" s="38">
        <f t="shared" si="0"/>
        <v>0</v>
      </c>
    </row>
    <row r="33" spans="1:6" ht="14.25" x14ac:dyDescent="0.2">
      <c r="A33" s="37" t="s">
        <v>53</v>
      </c>
      <c r="B33" s="8">
        <v>6.6420000000000003</v>
      </c>
      <c r="C33" s="44"/>
      <c r="D33" s="9">
        <v>2</v>
      </c>
      <c r="E33" s="38">
        <f t="shared" si="0"/>
        <v>0</v>
      </c>
    </row>
    <row r="34" spans="1:6" ht="14.25" x14ac:dyDescent="0.2">
      <c r="A34" s="37" t="s">
        <v>54</v>
      </c>
      <c r="B34" s="8">
        <v>11.07</v>
      </c>
      <c r="C34" s="44"/>
      <c r="D34" s="9">
        <v>2</v>
      </c>
      <c r="E34" s="38">
        <f t="shared" si="0"/>
        <v>0</v>
      </c>
    </row>
    <row r="35" spans="1:6" ht="14.25" x14ac:dyDescent="0.2">
      <c r="A35" s="37" t="s">
        <v>55</v>
      </c>
      <c r="B35" s="8">
        <v>11.07</v>
      </c>
      <c r="C35" s="44"/>
      <c r="D35" s="9">
        <v>1</v>
      </c>
      <c r="E35" s="38">
        <f t="shared" si="0"/>
        <v>0</v>
      </c>
    </row>
    <row r="36" spans="1:6" ht="14.25" x14ac:dyDescent="0.2">
      <c r="A36" s="37" t="s">
        <v>56</v>
      </c>
      <c r="B36" s="8">
        <v>13.284000000000001</v>
      </c>
      <c r="C36" s="44"/>
      <c r="D36" s="9">
        <v>16</v>
      </c>
      <c r="E36" s="38">
        <f t="shared" si="0"/>
        <v>0</v>
      </c>
    </row>
    <row r="37" spans="1:6" ht="14.25" x14ac:dyDescent="0.2">
      <c r="A37" s="37" t="s">
        <v>57</v>
      </c>
      <c r="B37" s="8">
        <v>3.3210000000000002</v>
      </c>
      <c r="C37" s="44"/>
      <c r="D37" s="9">
        <v>6</v>
      </c>
      <c r="E37" s="38">
        <f t="shared" si="0"/>
        <v>0</v>
      </c>
    </row>
    <row r="38" spans="1:6" ht="14.25" x14ac:dyDescent="0.2">
      <c r="A38" s="37" t="s">
        <v>58</v>
      </c>
      <c r="B38" s="8">
        <v>3.3210000000000002</v>
      </c>
      <c r="C38" s="44"/>
      <c r="D38" s="9">
        <v>6</v>
      </c>
      <c r="E38" s="38">
        <f t="shared" si="0"/>
        <v>0</v>
      </c>
    </row>
    <row r="39" spans="1:6" ht="14.25" x14ac:dyDescent="0.2">
      <c r="A39" s="37" t="s">
        <v>59</v>
      </c>
      <c r="B39" s="8">
        <v>83.025000000000006</v>
      </c>
      <c r="C39" s="44"/>
      <c r="D39" s="9">
        <v>6</v>
      </c>
      <c r="E39" s="38">
        <f t="shared" si="0"/>
        <v>0</v>
      </c>
    </row>
    <row r="40" spans="1:6" ht="14.25" x14ac:dyDescent="0.2">
      <c r="A40" s="37" t="s">
        <v>60</v>
      </c>
      <c r="B40" s="8">
        <v>1.107</v>
      </c>
      <c r="C40" s="44"/>
      <c r="D40" s="9">
        <v>6</v>
      </c>
      <c r="E40" s="38">
        <f t="shared" si="0"/>
        <v>0</v>
      </c>
    </row>
    <row r="41" spans="1:6" ht="14.25" x14ac:dyDescent="0.2">
      <c r="A41" s="37" t="s">
        <v>61</v>
      </c>
      <c r="B41" s="8">
        <v>9.4094999999999995</v>
      </c>
      <c r="C41" s="44"/>
      <c r="D41" s="9">
        <v>3</v>
      </c>
      <c r="E41" s="38">
        <f t="shared" si="0"/>
        <v>0</v>
      </c>
    </row>
    <row r="42" spans="1:6" ht="14.25" x14ac:dyDescent="0.2">
      <c r="A42" s="37" t="s">
        <v>62</v>
      </c>
      <c r="B42" s="8">
        <v>2.214</v>
      </c>
      <c r="C42" s="44"/>
      <c r="D42" s="9">
        <v>3</v>
      </c>
      <c r="E42" s="38">
        <f t="shared" si="0"/>
        <v>0</v>
      </c>
    </row>
    <row r="43" spans="1:6" ht="14.25" x14ac:dyDescent="0.2">
      <c r="A43" s="37" t="s">
        <v>3</v>
      </c>
      <c r="B43" s="8">
        <v>5.5350000000000001</v>
      </c>
      <c r="C43" s="44"/>
      <c r="D43" s="9">
        <v>4</v>
      </c>
      <c r="E43" s="38">
        <f t="shared" si="0"/>
        <v>0</v>
      </c>
    </row>
    <row r="44" spans="1:6" ht="14.25" x14ac:dyDescent="0.2">
      <c r="A44" s="37" t="s">
        <v>63</v>
      </c>
      <c r="B44" s="8">
        <v>3.3210000000000002</v>
      </c>
      <c r="C44" s="44"/>
      <c r="D44" s="9">
        <v>3</v>
      </c>
      <c r="E44" s="38">
        <f t="shared" si="0"/>
        <v>0</v>
      </c>
    </row>
    <row r="45" spans="1:6" ht="14.25" x14ac:dyDescent="0.2">
      <c r="A45" s="37" t="s">
        <v>64</v>
      </c>
      <c r="B45" s="8">
        <v>16.605</v>
      </c>
      <c r="C45" s="44"/>
      <c r="D45" s="9">
        <v>3</v>
      </c>
      <c r="E45" s="38">
        <f t="shared" si="0"/>
        <v>0</v>
      </c>
    </row>
    <row r="46" spans="1:6" ht="14.25" x14ac:dyDescent="0.2">
      <c r="A46" s="37" t="s">
        <v>65</v>
      </c>
      <c r="B46" s="8">
        <v>6.6420000000000003</v>
      </c>
      <c r="C46" s="44"/>
      <c r="D46" s="9">
        <v>6</v>
      </c>
      <c r="E46" s="38">
        <f t="shared" si="0"/>
        <v>0</v>
      </c>
    </row>
    <row r="47" spans="1:6" ht="43.5" thickBot="1" x14ac:dyDescent="0.25">
      <c r="A47" s="37" t="s">
        <v>66</v>
      </c>
      <c r="B47" s="9" t="s">
        <v>67</v>
      </c>
      <c r="C47" s="39" t="s">
        <v>85</v>
      </c>
      <c r="D47" s="16" t="s">
        <v>67</v>
      </c>
      <c r="E47" s="17">
        <v>1185.32025</v>
      </c>
    </row>
    <row r="48" spans="1:6" ht="15" thickBot="1" x14ac:dyDescent="0.3">
      <c r="A48" s="1"/>
      <c r="B48" s="18"/>
      <c r="C48" s="18"/>
      <c r="D48" s="19" t="s">
        <v>82</v>
      </c>
      <c r="E48" s="43">
        <f>SUM(E2:E47)</f>
        <v>1185.32025</v>
      </c>
      <c r="F48" s="21"/>
    </row>
    <row r="49" spans="4:5" ht="15" thickBot="1" x14ac:dyDescent="0.25">
      <c r="D49" s="19" t="s">
        <v>83</v>
      </c>
      <c r="E49" s="43">
        <f>E48*3</f>
        <v>3555.9607500000002</v>
      </c>
    </row>
  </sheetData>
  <sheetProtection algorithmName="SHA-512" hashValue="iqYDp8KfShNKivA1X2X1Kkq381AYqVPuge+30XK8HeFQwKBPq7GeiCTdWzIBDYuIDeV9o4QgHhVF+w1oAh0E3Q==" saltValue="kAh7TfpGA8mauULyxyzi/Q==" spinCount="100000" sheet="1" objects="1" scenarios="1"/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EC8D17E-866B-4DB9-AADB-8F3D6E0F2718}">
  <ds:schemaRefs>
    <ds:schemaRef ds:uri="http://purl.org/dc/terms/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df2f2895-2310-4824-9eb1-9c94b49fd663"/>
    <ds:schemaRef ds:uri="http://purl.org/dc/dcmitype/"/>
    <ds:schemaRef ds:uri="http://purl.org/dc/elements/1.1/"/>
    <ds:schemaRef ds:uri="http://schemas.openxmlformats.org/package/2006/metadata/core-properties"/>
    <ds:schemaRef ds:uri="09074f93-0823-4b68-83f1-0a6c8042d384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9BB1E6C-55F6-4DF6-BFF2-01930768B5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CD1E53A-2B03-4185-B2C3-6AE319E592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Lote 1</vt:lpstr>
      <vt:lpstr>Lote 2</vt:lpstr>
      <vt:lpstr>Lote 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Alejandro Diez Perez</dc:creator>
  <cp:keywords/>
  <dc:description/>
  <cp:lastModifiedBy>Julio Palacio Mendez</cp:lastModifiedBy>
  <cp:revision/>
  <dcterms:created xsi:type="dcterms:W3CDTF">2015-06-05T18:19:34Z</dcterms:created>
  <dcterms:modified xsi:type="dcterms:W3CDTF">2026-03-03T11:00:11Z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