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PW-S-35054 SUMINISTROS MIEMBRO SUPERIOR/"/>
    </mc:Choice>
  </mc:AlternateContent>
  <xr:revisionPtr revIDLastSave="743" documentId="11_5A412540D3E9074BE04C8B9F09583BD59522132F" xr6:coauthVersionLast="47" xr6:coauthVersionMax="47" xr10:uidLastSave="{EBE08884-1835-4923-B503-22E52DFA948B}"/>
  <bookViews>
    <workbookView xWindow="28680" yWindow="-15" windowWidth="29040" windowHeight="15720" activeTab="6" xr2:uid="{00000000-000D-0000-FFFF-FFFF00000000}"/>
  </bookViews>
  <sheets>
    <sheet name="LOTE 1" sheetId="1" r:id="rId1"/>
    <sheet name="LOTE 2" sheetId="2" r:id="rId2"/>
    <sheet name="LOTE 3" sheetId="4" r:id="rId3"/>
    <sheet name="LOTE 4" sheetId="5" r:id="rId4"/>
    <sheet name="LOTE 5" sheetId="6" r:id="rId5"/>
    <sheet name="LOTE 6" sheetId="3" r:id="rId6"/>
    <sheet name="LOTE 7" sheetId="7" r:id="rId7"/>
  </sheets>
  <definedNames>
    <definedName name="_xlnm._FilterDatabase" localSheetId="0" hidden="1">'LOTE 1'!$A$2:$N$36</definedName>
    <definedName name="_xlnm._FilterDatabase" localSheetId="2" hidden="1">'LOTE 3'!$A$2:$R$40</definedName>
    <definedName name="_xlnm._FilterDatabase" localSheetId="3" hidden="1">'LOTE 4'!$A$2:$S$77</definedName>
    <definedName name="_xlnm._FilterDatabase" localSheetId="4" hidden="1">'LOTE 5'!$A$2:$R$2</definedName>
    <definedName name="_xlnm._FilterDatabase" localSheetId="6" hidden="1">'LOTE 7'!$A$2:$R$20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Q3" i="1" s="1"/>
  <c r="I3" i="1"/>
  <c r="J37" i="1"/>
  <c r="P3" i="1"/>
  <c r="K22" i="7"/>
  <c r="J21" i="7"/>
  <c r="Q22" i="7"/>
  <c r="P21" i="7"/>
  <c r="O4" i="7"/>
  <c r="P4" i="7"/>
  <c r="Q4" i="7"/>
  <c r="O5" i="7"/>
  <c r="P5" i="7"/>
  <c r="Q5" i="7"/>
  <c r="O6" i="7"/>
  <c r="P6" i="7"/>
  <c r="Q6" i="7"/>
  <c r="O7" i="7"/>
  <c r="P7" i="7"/>
  <c r="Q7" i="7"/>
  <c r="O8" i="7"/>
  <c r="Q8" i="7" s="1"/>
  <c r="P8" i="7"/>
  <c r="O9" i="7"/>
  <c r="P9" i="7"/>
  <c r="Q9" i="7"/>
  <c r="O10" i="7"/>
  <c r="P10" i="7"/>
  <c r="Q10" i="7"/>
  <c r="O11" i="7"/>
  <c r="P11" i="7"/>
  <c r="Q11" i="7"/>
  <c r="O12" i="7"/>
  <c r="P12" i="7"/>
  <c r="Q12" i="7"/>
  <c r="O13" i="7"/>
  <c r="Q13" i="7" s="1"/>
  <c r="P13" i="7"/>
  <c r="O14" i="7"/>
  <c r="P14" i="7"/>
  <c r="Q14" i="7"/>
  <c r="O15" i="7"/>
  <c r="P15" i="7"/>
  <c r="Q15" i="7"/>
  <c r="O16" i="7"/>
  <c r="P16" i="7"/>
  <c r="Q16" i="7"/>
  <c r="O17" i="7"/>
  <c r="P17" i="7"/>
  <c r="Q17" i="7"/>
  <c r="O18" i="7"/>
  <c r="P18" i="7"/>
  <c r="Q18" i="7"/>
  <c r="O19" i="7"/>
  <c r="P19" i="7"/>
  <c r="Q19" i="7"/>
  <c r="O20" i="7"/>
  <c r="P20" i="7"/>
  <c r="Q20" i="7"/>
  <c r="P3" i="7"/>
  <c r="O3" i="7"/>
  <c r="Q3" i="7" s="1"/>
  <c r="I4" i="7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3" i="7"/>
  <c r="K5" i="3"/>
  <c r="J4" i="3"/>
  <c r="I3" i="3"/>
  <c r="Q22" i="6"/>
  <c r="P21" i="6"/>
  <c r="K22" i="6"/>
  <c r="J21" i="6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3" i="6"/>
  <c r="J78" i="5" l="1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3" i="5"/>
  <c r="Q79" i="5"/>
  <c r="P78" i="5"/>
  <c r="K42" i="4"/>
  <c r="J41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Q31" i="2"/>
  <c r="P30" i="2"/>
  <c r="K31" i="2"/>
  <c r="J30" i="2"/>
  <c r="K38" i="1"/>
  <c r="O3" i="2" l="1"/>
  <c r="K3" i="1"/>
  <c r="J3" i="1"/>
  <c r="J5" i="7" l="1"/>
  <c r="K5" i="7"/>
  <c r="J7" i="7"/>
  <c r="J8" i="7"/>
  <c r="K8" i="7"/>
  <c r="J9" i="7"/>
  <c r="K9" i="7"/>
  <c r="J10" i="7"/>
  <c r="K11" i="7"/>
  <c r="J12" i="7"/>
  <c r="K12" i="7"/>
  <c r="K13" i="7"/>
  <c r="J16" i="7"/>
  <c r="K16" i="7"/>
  <c r="J17" i="7"/>
  <c r="J19" i="7"/>
  <c r="K19" i="7"/>
  <c r="J20" i="7"/>
  <c r="K18" i="7"/>
  <c r="K17" i="7"/>
  <c r="J15" i="7"/>
  <c r="J14" i="7"/>
  <c r="J13" i="7"/>
  <c r="J11" i="7"/>
  <c r="K10" i="7"/>
  <c r="K7" i="7"/>
  <c r="J6" i="7"/>
  <c r="K4" i="7"/>
  <c r="J3" i="7"/>
  <c r="O20" i="6"/>
  <c r="O4" i="6"/>
  <c r="Q4" i="6" s="1"/>
  <c r="P4" i="6"/>
  <c r="O5" i="6"/>
  <c r="Q5" i="6" s="1"/>
  <c r="P5" i="6"/>
  <c r="O6" i="6"/>
  <c r="Q6" i="6" s="1"/>
  <c r="P6" i="6"/>
  <c r="O7" i="6"/>
  <c r="P7" i="6"/>
  <c r="Q7" i="6"/>
  <c r="O8" i="6"/>
  <c r="Q8" i="6" s="1"/>
  <c r="P8" i="6"/>
  <c r="O9" i="6"/>
  <c r="Q9" i="6" s="1"/>
  <c r="P9" i="6"/>
  <c r="O10" i="6"/>
  <c r="Q10" i="6" s="1"/>
  <c r="P10" i="6"/>
  <c r="O11" i="6"/>
  <c r="Q11" i="6" s="1"/>
  <c r="P11" i="6"/>
  <c r="O12" i="6"/>
  <c r="Q12" i="6" s="1"/>
  <c r="P12" i="6"/>
  <c r="O13" i="6"/>
  <c r="Q13" i="6" s="1"/>
  <c r="P13" i="6"/>
  <c r="O14" i="6"/>
  <c r="P14" i="6"/>
  <c r="Q14" i="6"/>
  <c r="O15" i="6"/>
  <c r="P15" i="6"/>
  <c r="Q15" i="6"/>
  <c r="O16" i="6"/>
  <c r="Q16" i="6" s="1"/>
  <c r="P16" i="6"/>
  <c r="O17" i="6"/>
  <c r="P17" i="6"/>
  <c r="Q17" i="6"/>
  <c r="O18" i="6"/>
  <c r="Q18" i="6" s="1"/>
  <c r="P18" i="6"/>
  <c r="O19" i="6"/>
  <c r="P19" i="6"/>
  <c r="Q19" i="6"/>
  <c r="P20" i="6"/>
  <c r="Q20" i="6"/>
  <c r="P3" i="6"/>
  <c r="O3" i="6"/>
  <c r="Q3" i="6" s="1"/>
  <c r="J4" i="6"/>
  <c r="K4" i="6"/>
  <c r="J5" i="6"/>
  <c r="K5" i="6"/>
  <c r="J6" i="6"/>
  <c r="J7" i="6"/>
  <c r="J8" i="6"/>
  <c r="J9" i="6"/>
  <c r="J10" i="6"/>
  <c r="K10" i="6"/>
  <c r="J11" i="6"/>
  <c r="J12" i="6"/>
  <c r="J13" i="6"/>
  <c r="K13" i="6"/>
  <c r="J14" i="6"/>
  <c r="J15" i="6"/>
  <c r="J16" i="6"/>
  <c r="K16" i="6"/>
  <c r="J17" i="6"/>
  <c r="K17" i="6"/>
  <c r="J18" i="6"/>
  <c r="K18" i="6"/>
  <c r="J19" i="6"/>
  <c r="K19" i="6"/>
  <c r="J20" i="6"/>
  <c r="K20" i="6"/>
  <c r="K15" i="6"/>
  <c r="K14" i="6"/>
  <c r="K12" i="6"/>
  <c r="K11" i="6"/>
  <c r="K9" i="6"/>
  <c r="K8" i="6"/>
  <c r="K7" i="6"/>
  <c r="K6" i="6"/>
  <c r="K3" i="6"/>
  <c r="O4" i="5"/>
  <c r="Q4" i="5" s="1"/>
  <c r="P4" i="5"/>
  <c r="O5" i="5"/>
  <c r="P5" i="5"/>
  <c r="Q5" i="5"/>
  <c r="O6" i="5"/>
  <c r="Q6" i="5" s="1"/>
  <c r="P6" i="5"/>
  <c r="O7" i="5"/>
  <c r="Q7" i="5" s="1"/>
  <c r="P7" i="5"/>
  <c r="O8" i="5"/>
  <c r="Q8" i="5" s="1"/>
  <c r="P8" i="5"/>
  <c r="O9" i="5"/>
  <c r="Q9" i="5" s="1"/>
  <c r="P9" i="5"/>
  <c r="O10" i="5"/>
  <c r="Q10" i="5" s="1"/>
  <c r="P10" i="5"/>
  <c r="O11" i="5"/>
  <c r="Q11" i="5" s="1"/>
  <c r="P11" i="5"/>
  <c r="O12" i="5"/>
  <c r="Q12" i="5" s="1"/>
  <c r="P12" i="5"/>
  <c r="O13" i="5"/>
  <c r="Q13" i="5" s="1"/>
  <c r="P13" i="5"/>
  <c r="O14" i="5"/>
  <c r="Q14" i="5" s="1"/>
  <c r="P14" i="5"/>
  <c r="O15" i="5"/>
  <c r="Q15" i="5" s="1"/>
  <c r="P15" i="5"/>
  <c r="O16" i="5"/>
  <c r="Q16" i="5" s="1"/>
  <c r="P16" i="5"/>
  <c r="O17" i="5"/>
  <c r="Q17" i="5" s="1"/>
  <c r="P17" i="5"/>
  <c r="O18" i="5"/>
  <c r="Q18" i="5" s="1"/>
  <c r="P18" i="5"/>
  <c r="O19" i="5"/>
  <c r="Q19" i="5" s="1"/>
  <c r="P19" i="5"/>
  <c r="O20" i="5"/>
  <c r="Q20" i="5" s="1"/>
  <c r="P20" i="5"/>
  <c r="O21" i="5"/>
  <c r="Q21" i="5" s="1"/>
  <c r="P21" i="5"/>
  <c r="O22" i="5"/>
  <c r="Q22" i="5" s="1"/>
  <c r="P22" i="5"/>
  <c r="O23" i="5"/>
  <c r="Q23" i="5" s="1"/>
  <c r="P23" i="5"/>
  <c r="O24" i="5"/>
  <c r="Q24" i="5" s="1"/>
  <c r="P24" i="5"/>
  <c r="O25" i="5"/>
  <c r="P25" i="5"/>
  <c r="Q25" i="5"/>
  <c r="O26" i="5"/>
  <c r="Q26" i="5" s="1"/>
  <c r="P26" i="5"/>
  <c r="O27" i="5"/>
  <c r="Q27" i="5" s="1"/>
  <c r="P27" i="5"/>
  <c r="O28" i="5"/>
  <c r="Q28" i="5" s="1"/>
  <c r="P28" i="5"/>
  <c r="O29" i="5"/>
  <c r="Q29" i="5" s="1"/>
  <c r="P29" i="5"/>
  <c r="O30" i="5"/>
  <c r="Q30" i="5" s="1"/>
  <c r="P30" i="5"/>
  <c r="O31" i="5"/>
  <c r="Q31" i="5" s="1"/>
  <c r="P31" i="5"/>
  <c r="O32" i="5"/>
  <c r="Q32" i="5" s="1"/>
  <c r="P32" i="5"/>
  <c r="O33" i="5"/>
  <c r="Q33" i="5" s="1"/>
  <c r="P33" i="5"/>
  <c r="O34" i="5"/>
  <c r="Q34" i="5" s="1"/>
  <c r="P34" i="5"/>
  <c r="O35" i="5"/>
  <c r="Q35" i="5" s="1"/>
  <c r="P35" i="5"/>
  <c r="O36" i="5"/>
  <c r="Q36" i="5" s="1"/>
  <c r="P36" i="5"/>
  <c r="O37" i="5"/>
  <c r="Q37" i="5" s="1"/>
  <c r="P37" i="5"/>
  <c r="O38" i="5"/>
  <c r="Q38" i="5" s="1"/>
  <c r="P38" i="5"/>
  <c r="O39" i="5"/>
  <c r="P39" i="5"/>
  <c r="Q39" i="5"/>
  <c r="O40" i="5"/>
  <c r="Q40" i="5" s="1"/>
  <c r="P40" i="5"/>
  <c r="O41" i="5"/>
  <c r="Q41" i="5" s="1"/>
  <c r="P41" i="5"/>
  <c r="O42" i="5"/>
  <c r="Q42" i="5" s="1"/>
  <c r="P42" i="5"/>
  <c r="O43" i="5"/>
  <c r="Q43" i="5" s="1"/>
  <c r="P43" i="5"/>
  <c r="O44" i="5"/>
  <c r="Q44" i="5" s="1"/>
  <c r="P44" i="5"/>
  <c r="O45" i="5"/>
  <c r="Q45" i="5" s="1"/>
  <c r="P45" i="5"/>
  <c r="O46" i="5"/>
  <c r="Q46" i="5" s="1"/>
  <c r="P46" i="5"/>
  <c r="O47" i="5"/>
  <c r="Q47" i="5" s="1"/>
  <c r="P47" i="5"/>
  <c r="O48" i="5"/>
  <c r="Q48" i="5" s="1"/>
  <c r="P48" i="5"/>
  <c r="O49" i="5"/>
  <c r="Q49" i="5" s="1"/>
  <c r="P49" i="5"/>
  <c r="O50" i="5"/>
  <c r="Q50" i="5" s="1"/>
  <c r="P50" i="5"/>
  <c r="O51" i="5"/>
  <c r="Q51" i="5" s="1"/>
  <c r="P51" i="5"/>
  <c r="O52" i="5"/>
  <c r="Q52" i="5" s="1"/>
  <c r="P52" i="5"/>
  <c r="O53" i="5"/>
  <c r="Q53" i="5" s="1"/>
  <c r="P53" i="5"/>
  <c r="O54" i="5"/>
  <c r="Q54" i="5" s="1"/>
  <c r="P54" i="5"/>
  <c r="O55" i="5"/>
  <c r="Q55" i="5" s="1"/>
  <c r="P55" i="5"/>
  <c r="O56" i="5"/>
  <c r="Q56" i="5" s="1"/>
  <c r="P56" i="5"/>
  <c r="O57" i="5"/>
  <c r="Q57" i="5" s="1"/>
  <c r="P57" i="5"/>
  <c r="O58" i="5"/>
  <c r="Q58" i="5" s="1"/>
  <c r="P58" i="5"/>
  <c r="O59" i="5"/>
  <c r="Q59" i="5" s="1"/>
  <c r="P59" i="5"/>
  <c r="O60" i="5"/>
  <c r="Q60" i="5" s="1"/>
  <c r="P60" i="5"/>
  <c r="O61" i="5"/>
  <c r="Q61" i="5" s="1"/>
  <c r="P61" i="5"/>
  <c r="O62" i="5"/>
  <c r="Q62" i="5" s="1"/>
  <c r="P62" i="5"/>
  <c r="O63" i="5"/>
  <c r="Q63" i="5" s="1"/>
  <c r="P63" i="5"/>
  <c r="O64" i="5"/>
  <c r="Q64" i="5" s="1"/>
  <c r="P64" i="5"/>
  <c r="O65" i="5"/>
  <c r="Q65" i="5" s="1"/>
  <c r="P65" i="5"/>
  <c r="O66" i="5"/>
  <c r="Q66" i="5" s="1"/>
  <c r="P66" i="5"/>
  <c r="O67" i="5"/>
  <c r="Q67" i="5" s="1"/>
  <c r="P67" i="5"/>
  <c r="O68" i="5"/>
  <c r="Q68" i="5" s="1"/>
  <c r="P68" i="5"/>
  <c r="O69" i="5"/>
  <c r="Q69" i="5" s="1"/>
  <c r="P69" i="5"/>
  <c r="O70" i="5"/>
  <c r="Q70" i="5" s="1"/>
  <c r="P70" i="5"/>
  <c r="O71" i="5"/>
  <c r="Q71" i="5" s="1"/>
  <c r="P71" i="5"/>
  <c r="O72" i="5"/>
  <c r="Q72" i="5" s="1"/>
  <c r="P72" i="5"/>
  <c r="O73" i="5"/>
  <c r="Q73" i="5" s="1"/>
  <c r="P73" i="5"/>
  <c r="O74" i="5"/>
  <c r="Q74" i="5" s="1"/>
  <c r="P74" i="5"/>
  <c r="O75" i="5"/>
  <c r="Q75" i="5" s="1"/>
  <c r="P75" i="5"/>
  <c r="O76" i="5"/>
  <c r="Q76" i="5" s="1"/>
  <c r="P76" i="5"/>
  <c r="O77" i="5"/>
  <c r="Q77" i="5" s="1"/>
  <c r="P77" i="5"/>
  <c r="P3" i="5"/>
  <c r="O3" i="5"/>
  <c r="Q3" i="5" s="1"/>
  <c r="J9" i="5"/>
  <c r="J10" i="5"/>
  <c r="J16" i="5"/>
  <c r="J17" i="5"/>
  <c r="J23" i="5"/>
  <c r="J24" i="5"/>
  <c r="J30" i="5"/>
  <c r="J31" i="5"/>
  <c r="J37" i="5"/>
  <c r="J38" i="5"/>
  <c r="J44" i="5"/>
  <c r="J45" i="5"/>
  <c r="J51" i="5"/>
  <c r="J52" i="5"/>
  <c r="J58" i="5"/>
  <c r="J59" i="5"/>
  <c r="J65" i="5"/>
  <c r="J66" i="5"/>
  <c r="J72" i="5"/>
  <c r="J73" i="5"/>
  <c r="J3" i="5"/>
  <c r="K77" i="5"/>
  <c r="J77" i="5"/>
  <c r="K76" i="5"/>
  <c r="J76" i="5"/>
  <c r="J75" i="5"/>
  <c r="K74" i="5"/>
  <c r="J74" i="5"/>
  <c r="K73" i="5"/>
  <c r="K72" i="5"/>
  <c r="K71" i="5"/>
  <c r="K70" i="5"/>
  <c r="J70" i="5"/>
  <c r="K69" i="5"/>
  <c r="J69" i="5"/>
  <c r="J68" i="5"/>
  <c r="K67" i="5"/>
  <c r="J67" i="5"/>
  <c r="K66" i="5"/>
  <c r="K65" i="5"/>
  <c r="K64" i="5"/>
  <c r="K63" i="5"/>
  <c r="J63" i="5"/>
  <c r="K62" i="5"/>
  <c r="J62" i="5"/>
  <c r="J61" i="5"/>
  <c r="K60" i="5"/>
  <c r="J60" i="5"/>
  <c r="K59" i="5"/>
  <c r="K58" i="5"/>
  <c r="K57" i="5"/>
  <c r="K56" i="5"/>
  <c r="J56" i="5"/>
  <c r="K55" i="5"/>
  <c r="J55" i="5"/>
  <c r="J54" i="5"/>
  <c r="K53" i="5"/>
  <c r="J53" i="5"/>
  <c r="K52" i="5"/>
  <c r="K51" i="5"/>
  <c r="K50" i="5"/>
  <c r="K49" i="5"/>
  <c r="J49" i="5"/>
  <c r="K48" i="5"/>
  <c r="J48" i="5"/>
  <c r="J47" i="5"/>
  <c r="K46" i="5"/>
  <c r="J46" i="5"/>
  <c r="K45" i="5"/>
  <c r="K44" i="5"/>
  <c r="K43" i="5"/>
  <c r="K42" i="5"/>
  <c r="J42" i="5"/>
  <c r="K41" i="5"/>
  <c r="J41" i="5"/>
  <c r="J40" i="5"/>
  <c r="K39" i="5"/>
  <c r="J39" i="5"/>
  <c r="K38" i="5"/>
  <c r="K37" i="5"/>
  <c r="K36" i="5"/>
  <c r="K35" i="5"/>
  <c r="J35" i="5"/>
  <c r="K34" i="5"/>
  <c r="J34" i="5"/>
  <c r="J33" i="5"/>
  <c r="K32" i="5"/>
  <c r="J32" i="5"/>
  <c r="K31" i="5"/>
  <c r="K30" i="5"/>
  <c r="K29" i="5"/>
  <c r="K28" i="5"/>
  <c r="J28" i="5"/>
  <c r="K27" i="5"/>
  <c r="J27" i="5"/>
  <c r="J26" i="5"/>
  <c r="J25" i="5"/>
  <c r="K24" i="5"/>
  <c r="K23" i="5"/>
  <c r="J22" i="5"/>
  <c r="K21" i="5"/>
  <c r="J21" i="5"/>
  <c r="K20" i="5"/>
  <c r="J20" i="5"/>
  <c r="J19" i="5"/>
  <c r="J18" i="5"/>
  <c r="K17" i="5"/>
  <c r="K16" i="5"/>
  <c r="K15" i="5"/>
  <c r="K14" i="5"/>
  <c r="J14" i="5"/>
  <c r="K13" i="5"/>
  <c r="J13" i="5"/>
  <c r="J12" i="5"/>
  <c r="J11" i="5"/>
  <c r="K10" i="5"/>
  <c r="K9" i="5"/>
  <c r="K8" i="5"/>
  <c r="J8" i="5"/>
  <c r="K7" i="5"/>
  <c r="J7" i="5"/>
  <c r="K6" i="5"/>
  <c r="J6" i="5"/>
  <c r="J5" i="5"/>
  <c r="J4" i="5"/>
  <c r="K3" i="5"/>
  <c r="O4" i="4"/>
  <c r="Q4" i="4" s="1"/>
  <c r="P4" i="4"/>
  <c r="O5" i="4"/>
  <c r="Q5" i="4" s="1"/>
  <c r="P5" i="4"/>
  <c r="O6" i="4"/>
  <c r="Q6" i="4" s="1"/>
  <c r="P6" i="4"/>
  <c r="O7" i="4"/>
  <c r="Q7" i="4" s="1"/>
  <c r="P7" i="4"/>
  <c r="O8" i="4"/>
  <c r="Q8" i="4" s="1"/>
  <c r="P8" i="4"/>
  <c r="O9" i="4"/>
  <c r="Q9" i="4" s="1"/>
  <c r="P9" i="4"/>
  <c r="O10" i="4"/>
  <c r="P10" i="4"/>
  <c r="Q10" i="4"/>
  <c r="O11" i="4"/>
  <c r="Q11" i="4" s="1"/>
  <c r="P11" i="4"/>
  <c r="O12" i="4"/>
  <c r="Q12" i="4" s="1"/>
  <c r="P12" i="4"/>
  <c r="O13" i="4"/>
  <c r="Q13" i="4" s="1"/>
  <c r="P13" i="4"/>
  <c r="O14" i="4"/>
  <c r="Q14" i="4" s="1"/>
  <c r="P14" i="4"/>
  <c r="O15" i="4"/>
  <c r="Q15" i="4" s="1"/>
  <c r="P15" i="4"/>
  <c r="O16" i="4"/>
  <c r="Q16" i="4" s="1"/>
  <c r="P16" i="4"/>
  <c r="O17" i="4"/>
  <c r="Q17" i="4" s="1"/>
  <c r="P17" i="4"/>
  <c r="O18" i="4"/>
  <c r="Q18" i="4" s="1"/>
  <c r="P18" i="4"/>
  <c r="O19" i="4"/>
  <c r="Q19" i="4" s="1"/>
  <c r="P19" i="4"/>
  <c r="O20" i="4"/>
  <c r="P20" i="4"/>
  <c r="Q20" i="4"/>
  <c r="O21" i="4"/>
  <c r="Q21" i="4" s="1"/>
  <c r="P21" i="4"/>
  <c r="O22" i="4"/>
  <c r="Q22" i="4" s="1"/>
  <c r="P22" i="4"/>
  <c r="O23" i="4"/>
  <c r="Q23" i="4" s="1"/>
  <c r="P23" i="4"/>
  <c r="O24" i="4"/>
  <c r="Q24" i="4" s="1"/>
  <c r="P24" i="4"/>
  <c r="O25" i="4"/>
  <c r="Q25" i="4" s="1"/>
  <c r="P25" i="4"/>
  <c r="O26" i="4"/>
  <c r="Q26" i="4" s="1"/>
  <c r="P26" i="4"/>
  <c r="O27" i="4"/>
  <c r="Q27" i="4" s="1"/>
  <c r="P27" i="4"/>
  <c r="O28" i="4"/>
  <c r="Q28" i="4" s="1"/>
  <c r="P28" i="4"/>
  <c r="O29" i="4"/>
  <c r="Q29" i="4" s="1"/>
  <c r="P29" i="4"/>
  <c r="O30" i="4"/>
  <c r="Q30" i="4" s="1"/>
  <c r="P30" i="4"/>
  <c r="O31" i="4"/>
  <c r="Q31" i="4" s="1"/>
  <c r="P31" i="4"/>
  <c r="O32" i="4"/>
  <c r="Q32" i="4" s="1"/>
  <c r="P32" i="4"/>
  <c r="O33" i="4"/>
  <c r="P33" i="4"/>
  <c r="Q33" i="4"/>
  <c r="O34" i="4"/>
  <c r="Q34" i="4" s="1"/>
  <c r="P34" i="4"/>
  <c r="O35" i="4"/>
  <c r="Q35" i="4" s="1"/>
  <c r="P35" i="4"/>
  <c r="O36" i="4"/>
  <c r="Q36" i="4" s="1"/>
  <c r="P36" i="4"/>
  <c r="O37" i="4"/>
  <c r="Q37" i="4" s="1"/>
  <c r="P37" i="4"/>
  <c r="O38" i="4"/>
  <c r="Q38" i="4" s="1"/>
  <c r="P38" i="4"/>
  <c r="O39" i="4"/>
  <c r="Q39" i="4" s="1"/>
  <c r="P39" i="4"/>
  <c r="O40" i="4"/>
  <c r="Q40" i="4" s="1"/>
  <c r="P40" i="4"/>
  <c r="O3" i="4"/>
  <c r="Q3" i="4" s="1"/>
  <c r="Q42" i="4" s="1"/>
  <c r="P3" i="4"/>
  <c r="P41" i="4" s="1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K18" i="4"/>
  <c r="J19" i="4"/>
  <c r="J20" i="4"/>
  <c r="J21" i="4"/>
  <c r="J22" i="4"/>
  <c r="J23" i="4"/>
  <c r="J24" i="4"/>
  <c r="J25" i="4"/>
  <c r="J26" i="4"/>
  <c r="J27" i="4"/>
  <c r="J28" i="4"/>
  <c r="J29" i="4"/>
  <c r="K29" i="4"/>
  <c r="J30" i="4"/>
  <c r="K30" i="4"/>
  <c r="J31" i="4"/>
  <c r="J32" i="4"/>
  <c r="J33" i="4"/>
  <c r="J34" i="4"/>
  <c r="J35" i="4"/>
  <c r="J36" i="4"/>
  <c r="J37" i="4"/>
  <c r="J38" i="4"/>
  <c r="J39" i="4"/>
  <c r="J40" i="4"/>
  <c r="J3" i="4"/>
  <c r="K40" i="4"/>
  <c r="K39" i="4"/>
  <c r="K38" i="4"/>
  <c r="K37" i="4"/>
  <c r="K36" i="4"/>
  <c r="K35" i="4"/>
  <c r="K34" i="4"/>
  <c r="K33" i="4"/>
  <c r="K32" i="4"/>
  <c r="K31" i="4"/>
  <c r="K28" i="4"/>
  <c r="K27" i="4"/>
  <c r="K26" i="4"/>
  <c r="K25" i="4"/>
  <c r="K24" i="4"/>
  <c r="K23" i="4"/>
  <c r="K22" i="4"/>
  <c r="K21" i="4"/>
  <c r="K20" i="4"/>
  <c r="K19" i="4"/>
  <c r="K17" i="4"/>
  <c r="K16" i="4"/>
  <c r="K15" i="4"/>
  <c r="K14" i="4"/>
  <c r="K13" i="4"/>
  <c r="K12" i="4"/>
  <c r="K11" i="4"/>
  <c r="K10" i="4"/>
  <c r="K9" i="4"/>
  <c r="K8" i="4"/>
  <c r="K7" i="4"/>
  <c r="K6" i="4"/>
  <c r="K5" i="4"/>
  <c r="K4" i="4"/>
  <c r="K3" i="4"/>
  <c r="P3" i="3"/>
  <c r="P4" i="3" s="1"/>
  <c r="O3" i="3"/>
  <c r="Q3" i="3" s="1"/>
  <c r="Q5" i="3" s="1"/>
  <c r="J3" i="3"/>
  <c r="K3" i="3"/>
  <c r="K15" i="7" l="1"/>
  <c r="K3" i="7"/>
  <c r="K14" i="7"/>
  <c r="K20" i="7"/>
  <c r="K6" i="7"/>
  <c r="J18" i="7"/>
  <c r="J4" i="7"/>
  <c r="J3" i="6"/>
  <c r="K22" i="5"/>
  <c r="J71" i="5"/>
  <c r="J64" i="5"/>
  <c r="J57" i="5"/>
  <c r="J50" i="5"/>
  <c r="J43" i="5"/>
  <c r="J36" i="5"/>
  <c r="J29" i="5"/>
  <c r="J15" i="5"/>
  <c r="K75" i="5"/>
  <c r="K68" i="5"/>
  <c r="K61" i="5"/>
  <c r="K54" i="5"/>
  <c r="K47" i="5"/>
  <c r="K40" i="5"/>
  <c r="K33" i="5"/>
  <c r="K26" i="5"/>
  <c r="K19" i="5"/>
  <c r="K12" i="5"/>
  <c r="K5" i="5"/>
  <c r="K25" i="5"/>
  <c r="K18" i="5"/>
  <c r="K11" i="5"/>
  <c r="K4" i="5"/>
  <c r="K79" i="5" s="1"/>
  <c r="O4" i="2" l="1"/>
  <c r="O5" i="2"/>
  <c r="O6" i="2"/>
  <c r="O7" i="2"/>
  <c r="O8" i="2"/>
  <c r="Q8" i="2" s="1"/>
  <c r="O9" i="2"/>
  <c r="O10" i="2"/>
  <c r="O11" i="2"/>
  <c r="O12" i="2"/>
  <c r="O13" i="2"/>
  <c r="Q13" i="2" s="1"/>
  <c r="O14" i="2"/>
  <c r="O15" i="2"/>
  <c r="O16" i="2"/>
  <c r="O17" i="2"/>
  <c r="Q17" i="2" s="1"/>
  <c r="O18" i="2"/>
  <c r="O19" i="2"/>
  <c r="O20" i="2"/>
  <c r="O21" i="2"/>
  <c r="Q21" i="2" s="1"/>
  <c r="O22" i="2"/>
  <c r="O23" i="2"/>
  <c r="O24" i="2"/>
  <c r="O25" i="2"/>
  <c r="O26" i="2"/>
  <c r="Q26" i="2" s="1"/>
  <c r="O27" i="2"/>
  <c r="Q27" i="2" s="1"/>
  <c r="O28" i="2"/>
  <c r="O29" i="2"/>
  <c r="I4" i="2"/>
  <c r="I5" i="2"/>
  <c r="I6" i="2"/>
  <c r="I7" i="2"/>
  <c r="I8" i="2"/>
  <c r="K8" i="2" s="1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" i="2"/>
  <c r="J4" i="2"/>
  <c r="J5" i="2"/>
  <c r="P6" i="2"/>
  <c r="P7" i="2"/>
  <c r="J8" i="2"/>
  <c r="P9" i="2"/>
  <c r="J10" i="2"/>
  <c r="J11" i="2"/>
  <c r="J12" i="2"/>
  <c r="J13" i="2"/>
  <c r="J14" i="2"/>
  <c r="P15" i="2"/>
  <c r="P16" i="2"/>
  <c r="J17" i="2"/>
  <c r="J18" i="2"/>
  <c r="J19" i="2"/>
  <c r="J20" i="2"/>
  <c r="P21" i="2"/>
  <c r="P22" i="2"/>
  <c r="P23" i="2"/>
  <c r="J24" i="2"/>
  <c r="J25" i="2"/>
  <c r="J26" i="2"/>
  <c r="J27" i="2"/>
  <c r="P28" i="2"/>
  <c r="P29" i="2"/>
  <c r="J3" i="2"/>
  <c r="O4" i="1"/>
  <c r="Q4" i="1" s="1"/>
  <c r="P4" i="1"/>
  <c r="O5" i="1"/>
  <c r="Q5" i="1" s="1"/>
  <c r="P5" i="1"/>
  <c r="O6" i="1"/>
  <c r="Q6" i="1" s="1"/>
  <c r="P6" i="1"/>
  <c r="O7" i="1"/>
  <c r="Q7" i="1" s="1"/>
  <c r="P7" i="1"/>
  <c r="O8" i="1"/>
  <c r="P8" i="1"/>
  <c r="Q8" i="1"/>
  <c r="O9" i="1"/>
  <c r="Q9" i="1" s="1"/>
  <c r="P9" i="1"/>
  <c r="O10" i="1"/>
  <c r="Q10" i="1" s="1"/>
  <c r="P10" i="1"/>
  <c r="O11" i="1"/>
  <c r="Q11" i="1" s="1"/>
  <c r="P11" i="1"/>
  <c r="O12" i="1"/>
  <c r="Q12" i="1" s="1"/>
  <c r="P12" i="1"/>
  <c r="O13" i="1"/>
  <c r="P13" i="1"/>
  <c r="Q13" i="1"/>
  <c r="O14" i="1"/>
  <c r="Q14" i="1" s="1"/>
  <c r="P14" i="1"/>
  <c r="O15" i="1"/>
  <c r="P15" i="1"/>
  <c r="Q15" i="1"/>
  <c r="O16" i="1"/>
  <c r="Q16" i="1" s="1"/>
  <c r="P16" i="1"/>
  <c r="O17" i="1"/>
  <c r="P17" i="1"/>
  <c r="Q17" i="1"/>
  <c r="O18" i="1"/>
  <c r="P18" i="1"/>
  <c r="Q18" i="1"/>
  <c r="O19" i="1"/>
  <c r="Q19" i="1" s="1"/>
  <c r="P19" i="1"/>
  <c r="O20" i="1"/>
  <c r="Q20" i="1" s="1"/>
  <c r="P20" i="1"/>
  <c r="O21" i="1"/>
  <c r="Q21" i="1" s="1"/>
  <c r="P21" i="1"/>
  <c r="O22" i="1"/>
  <c r="P22" i="1"/>
  <c r="Q22" i="1"/>
  <c r="O23" i="1"/>
  <c r="P23" i="1"/>
  <c r="Q23" i="1"/>
  <c r="O24" i="1"/>
  <c r="Q24" i="1" s="1"/>
  <c r="P24" i="1"/>
  <c r="O25" i="1"/>
  <c r="P25" i="1"/>
  <c r="Q25" i="1"/>
  <c r="O26" i="1"/>
  <c r="Q26" i="1" s="1"/>
  <c r="P26" i="1"/>
  <c r="O27" i="1"/>
  <c r="P27" i="1"/>
  <c r="Q27" i="1"/>
  <c r="O28" i="1"/>
  <c r="P28" i="1"/>
  <c r="Q28" i="1"/>
  <c r="O29" i="1"/>
  <c r="Q29" i="1" s="1"/>
  <c r="P29" i="1"/>
  <c r="O30" i="1"/>
  <c r="P30" i="1"/>
  <c r="Q30" i="1"/>
  <c r="O31" i="1"/>
  <c r="Q31" i="1" s="1"/>
  <c r="P31" i="1"/>
  <c r="O32" i="1"/>
  <c r="P32" i="1"/>
  <c r="Q32" i="1"/>
  <c r="O33" i="1"/>
  <c r="Q33" i="1" s="1"/>
  <c r="P33" i="1"/>
  <c r="O34" i="1"/>
  <c r="Q34" i="1" s="1"/>
  <c r="P34" i="1"/>
  <c r="O35" i="1"/>
  <c r="Q35" i="1" s="1"/>
  <c r="P35" i="1"/>
  <c r="O36" i="1"/>
  <c r="Q36" i="1" s="1"/>
  <c r="P36" i="1"/>
  <c r="K10" i="1"/>
  <c r="K24" i="1"/>
  <c r="K26" i="1"/>
  <c r="K27" i="1"/>
  <c r="K28" i="1"/>
  <c r="K29" i="1"/>
  <c r="K30" i="1"/>
  <c r="K31" i="1"/>
  <c r="K35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I4" i="1"/>
  <c r="K4" i="1" s="1"/>
  <c r="I5" i="1"/>
  <c r="K5" i="1" s="1"/>
  <c r="I6" i="1"/>
  <c r="K6" i="1" s="1"/>
  <c r="I7" i="1"/>
  <c r="K7" i="1" s="1"/>
  <c r="I8" i="1"/>
  <c r="K8" i="1" s="1"/>
  <c r="I9" i="1"/>
  <c r="K9" i="1" s="1"/>
  <c r="I10" i="1"/>
  <c r="I11" i="1"/>
  <c r="K11" i="1" s="1"/>
  <c r="I12" i="1"/>
  <c r="K12" i="1" s="1"/>
  <c r="I13" i="1"/>
  <c r="K13" i="1" s="1"/>
  <c r="I14" i="1"/>
  <c r="K14" i="1" s="1"/>
  <c r="I15" i="1"/>
  <c r="K15" i="1" s="1"/>
  <c r="I16" i="1"/>
  <c r="K16" i="1" s="1"/>
  <c r="I17" i="1"/>
  <c r="K17" i="1" s="1"/>
  <c r="I18" i="1"/>
  <c r="K18" i="1" s="1"/>
  <c r="I19" i="1"/>
  <c r="K19" i="1" s="1"/>
  <c r="I20" i="1"/>
  <c r="K20" i="1" s="1"/>
  <c r="I21" i="1"/>
  <c r="K21" i="1" s="1"/>
  <c r="I22" i="1"/>
  <c r="K22" i="1" s="1"/>
  <c r="I23" i="1"/>
  <c r="K23" i="1" s="1"/>
  <c r="I24" i="1"/>
  <c r="I25" i="1"/>
  <c r="K25" i="1" s="1"/>
  <c r="I26" i="1"/>
  <c r="I27" i="1"/>
  <c r="I28" i="1"/>
  <c r="I29" i="1"/>
  <c r="I30" i="1"/>
  <c r="I31" i="1"/>
  <c r="I32" i="1"/>
  <c r="K32" i="1" s="1"/>
  <c r="I33" i="1"/>
  <c r="K33" i="1" s="1"/>
  <c r="I34" i="1"/>
  <c r="K34" i="1" s="1"/>
  <c r="I35" i="1"/>
  <c r="I36" i="1"/>
  <c r="K36" i="1" s="1"/>
  <c r="J29" i="2" l="1"/>
  <c r="K7" i="2"/>
  <c r="P26" i="2"/>
  <c r="P20" i="2"/>
  <c r="P14" i="2"/>
  <c r="Q9" i="2"/>
  <c r="K3" i="2"/>
  <c r="K16" i="2"/>
  <c r="J28" i="2"/>
  <c r="J7" i="2"/>
  <c r="Q20" i="2"/>
  <c r="Q14" i="2"/>
  <c r="K29" i="2"/>
  <c r="K15" i="2"/>
  <c r="J23" i="2"/>
  <c r="J6" i="2"/>
  <c r="P25" i="2"/>
  <c r="P19" i="2"/>
  <c r="P8" i="2"/>
  <c r="K28" i="2"/>
  <c r="K14" i="2"/>
  <c r="K22" i="2"/>
  <c r="Q3" i="2"/>
  <c r="Q25" i="2"/>
  <c r="Q19" i="2"/>
  <c r="P13" i="2"/>
  <c r="K27" i="2"/>
  <c r="K13" i="2"/>
  <c r="J22" i="2"/>
  <c r="P3" i="2"/>
  <c r="P24" i="2"/>
  <c r="P18" i="2"/>
  <c r="Q7" i="2"/>
  <c r="K26" i="2"/>
  <c r="K12" i="2"/>
  <c r="K21" i="2"/>
  <c r="Q24" i="2"/>
  <c r="Q18" i="2"/>
  <c r="Q12" i="2"/>
  <c r="K25" i="2"/>
  <c r="K11" i="2"/>
  <c r="J21" i="2"/>
  <c r="Q29" i="2"/>
  <c r="P12" i="2"/>
  <c r="K24" i="2"/>
  <c r="K10" i="2"/>
  <c r="Q28" i="2"/>
  <c r="Q23" i="2"/>
  <c r="P17" i="2"/>
  <c r="Q6" i="2"/>
  <c r="K23" i="2"/>
  <c r="K9" i="2"/>
  <c r="J16" i="2"/>
  <c r="Q22" i="2"/>
  <c r="Q11" i="2"/>
  <c r="J15" i="2"/>
  <c r="Q16" i="2"/>
  <c r="P11" i="2"/>
  <c r="P5" i="2"/>
  <c r="K20" i="2"/>
  <c r="K6" i="2"/>
  <c r="J9" i="2"/>
  <c r="P27" i="2"/>
  <c r="P10" i="2"/>
  <c r="Q5" i="2"/>
  <c r="K19" i="2"/>
  <c r="K5" i="2"/>
  <c r="Q10" i="2"/>
  <c r="P4" i="2"/>
  <c r="K4" i="2"/>
  <c r="Q15" i="2"/>
  <c r="Q4" i="2"/>
  <c r="P37" i="1"/>
  <c r="Q38" i="1"/>
  <c r="K18" i="2"/>
  <c r="K17" i="2"/>
</calcChain>
</file>

<file path=xl/sharedStrings.xml><?xml version="1.0" encoding="utf-8"?>
<sst xmlns="http://schemas.openxmlformats.org/spreadsheetml/2006/main" count="1426" uniqueCount="449">
  <si>
    <t>FAMILIA PIXEL</t>
  </si>
  <si>
    <t>SUBFAMILIA PIXEL</t>
  </si>
  <si>
    <t>MATERIAL MUTUA MONTAÑESA</t>
  </si>
  <si>
    <t>DESCRIPCIÓN ARTÍCULO SOLICITADO MM</t>
  </si>
  <si>
    <t>IVA</t>
  </si>
  <si>
    <t>UNIDADES</t>
  </si>
  <si>
    <t>Material Sanitario de Consumo</t>
  </si>
  <si>
    <t>Prótesis e implantes.</t>
  </si>
  <si>
    <t>3180IMPL00194</t>
  </si>
  <si>
    <t>3180IMPL00195</t>
  </si>
  <si>
    <t>3180IMPL00196</t>
  </si>
  <si>
    <t>3180IMPL00197</t>
  </si>
  <si>
    <t>3180IMPL00198</t>
  </si>
  <si>
    <t>3180IMPL00199</t>
  </si>
  <si>
    <t>3180IMPL00200</t>
  </si>
  <si>
    <t>3180IMPL00201</t>
  </si>
  <si>
    <t>3180IMPL00202</t>
  </si>
  <si>
    <t>3180IMPL00203</t>
  </si>
  <si>
    <t>3180IMPL00204</t>
  </si>
  <si>
    <t>3180IMPL00205</t>
  </si>
  <si>
    <t>3180IMPL00206</t>
  </si>
  <si>
    <t>3180IMPL00207</t>
  </si>
  <si>
    <t>3180IMPL00208</t>
  </si>
  <si>
    <t>3180IMPL00209</t>
  </si>
  <si>
    <t>3180IMPL00210</t>
  </si>
  <si>
    <t>3180IMPL00211</t>
  </si>
  <si>
    <t>3180IMPL00212</t>
  </si>
  <si>
    <t>3180IMPL00213</t>
  </si>
  <si>
    <t>3180IMPL00214</t>
  </si>
  <si>
    <t>3180IMPL00215</t>
  </si>
  <si>
    <t>3180IMPL00216</t>
  </si>
  <si>
    <t>3180IMPL00217</t>
  </si>
  <si>
    <t>3180IMPL00218</t>
  </si>
  <si>
    <t>3180IMPL00219</t>
  </si>
  <si>
    <t>3180IMPL00220</t>
  </si>
  <si>
    <t>3180IMPL00221</t>
  </si>
  <si>
    <t>3180IMPL00222</t>
  </si>
  <si>
    <t>3180IMPL00223</t>
  </si>
  <si>
    <t>3180IMPL00224</t>
  </si>
  <si>
    <t>3180IMPL00225</t>
  </si>
  <si>
    <t>3180IMPL00226</t>
  </si>
  <si>
    <t>3180IMPL00227</t>
  </si>
  <si>
    <t>Placa medial simétrica para fractura distal del húmero - Tamaño 1 - 7 orificios - L74 mm</t>
  </si>
  <si>
    <t>Placa medial simétrica para fractura distal del húmero - Tamaño 2 - 10 orificios - L111 mm</t>
  </si>
  <si>
    <t>Placa medial simétrica para fractura distal del húmero - Tamaño 3 - 13 orificios - L148 mm</t>
  </si>
  <si>
    <t>Placa medial simétrica para fractura distal del húmero - Tamaño 4 - 16 orificios - L186 mm</t>
  </si>
  <si>
    <t>Placa lateral para fractura distal del húmero - Izquierda y Derecha - Tamaño 1 - 7 orificios - L67 mm</t>
  </si>
  <si>
    <t>Placa lateral para fractura distal del húmero - Izquierda y Derecha- Tamaño 2 - 9 orificios - L93 mm</t>
  </si>
  <si>
    <t>Placa lateral para fractura distal del húmero - Izquierda y Derecha - Tamaño 3 - 12 orificios - L131 mm</t>
  </si>
  <si>
    <t>Placa lateral para fractura distal del húmero - Izquierda y Derecha - Tamaño 4 - 15 orificios - L169 mm</t>
  </si>
  <si>
    <t>Placa lateral para fractura distal del húmero - Izquierda y Derecha - Tamaño 5 - 18 orificios - L207 mm - Estéril</t>
  </si>
  <si>
    <t>Placa posterolateral para fractura distal del húmero - Izquierda y Derecha - Tamaño 1 - 9 orificios - L71 mm</t>
  </si>
  <si>
    <t>Placa posterolateral para fractura distal del húmero - Izquierda y Derecha - Tamaño 2 - 11 orificios - L99 mm</t>
  </si>
  <si>
    <t>Placa posterolateral para fractura distal del húmero - Izquierda y Derecha- Tamaño 3 - 14 orificios - L137 mm</t>
  </si>
  <si>
    <t>Placa posterolateral para fractura distal del húmero - Izquierda y Derecha - Tamaño 4 - 17 orificios - L175 mm</t>
  </si>
  <si>
    <t>Placa posterolateral para fractura distal del húmero - Izquierda y Derecha - Tamaño 5 - 20 orificios - L213 mm - Estéril</t>
  </si>
  <si>
    <t>Placa en Y para fractura distal del húmero - Izquierda y Derecha - Tamaño 1 - 12 orificios - L134 mm</t>
  </si>
  <si>
    <t>Placa en Y para fractura distal del húmero - Izquierda y Derecha - Tamaño 2 - 15 orificios - L180 mm</t>
  </si>
  <si>
    <t>Placa en Y para fractura distal del húmero - Izquierda y Derecha - Tamaño 3 - 18 orificios - L226 mm</t>
  </si>
  <si>
    <t>Placa del olécranon - Simétrica - Cabeza estrecha - 7 orificios - L64 mm</t>
  </si>
  <si>
    <t>Placa codo proximal - Estándar - Simetrica - Talla 1</t>
  </si>
  <si>
    <t>Placa codo proximal - Estándar - Izquierda y Derecha - Talla 2</t>
  </si>
  <si>
    <t>Placa de olécranon estándar - Izquierda y Derecha - Tamaño 1 - 9 orificios - L112 mm</t>
  </si>
  <si>
    <t>Placa de olécranon estándar - Izquierda y Derecha - Tamaño 2 - 12 orificios - L153 mm</t>
  </si>
  <si>
    <t>Placa de olécranon estándar- Izquierda y Derecha - Tamaño 3 - 15 orificios - L194 mm</t>
  </si>
  <si>
    <t>Tornillo de bloqueo Ø3.5 mm  de  L10-40mm</t>
  </si>
  <si>
    <t>Tornillo cortical estándar - Ø3.5 mm  L10-40mm</t>
  </si>
  <si>
    <t xml:space="preserve">Tornillo de bloqueo de núcleo reforzado de Ø2,8 mm - L10 a L60mm </t>
  </si>
  <si>
    <t xml:space="preserve">Tornillo antibloqueo de núcleo reforzado de Ø2,8 mm - L10 a L60mm </t>
  </si>
  <si>
    <t xml:space="preserve">Tornillo no bloqueado de Ø2,8 mm - L10 a L60mm </t>
  </si>
  <si>
    <t xml:space="preserve">Tornillo canulado autoperforante de compresión Ø6,5mm - Rosca larga - L45 a L120mm </t>
  </si>
  <si>
    <t>Tornillo canulado cortical estándar autoperforante Ø6,5 mm - L 40 a L120mm - ESTÉRIL</t>
  </si>
  <si>
    <t>Tornillo autorroscante Ø6.5 mm-Rosca corta L40 a L120mm</t>
  </si>
  <si>
    <t>Aguja Kirschner Ø2.0 L210 mm</t>
  </si>
  <si>
    <t>Aguja kirshner Ø1.6 - L210 mm</t>
  </si>
  <si>
    <t>Arandela de compresión para tornillos con cabeza de  Ø6.5 mm</t>
  </si>
  <si>
    <t>Cantidad estimada PARA 3 AÑOS</t>
  </si>
  <si>
    <t xml:space="preserve"> Precio Unitario MAXIMO</t>
  </si>
  <si>
    <t>Precio unitario con IVA MAXIMO</t>
  </si>
  <si>
    <t>PBL 3 AÑOS SIN IVA</t>
  </si>
  <si>
    <t>PBL 3 AÑOS CON IVA</t>
  </si>
  <si>
    <t xml:space="preserve"> CAJA O UNIDAD</t>
  </si>
  <si>
    <t>PRECIO UNITARIO OFERTADO SIN IVA</t>
  </si>
  <si>
    <t>PRECIO UNITARIO OFERTADO CON IVA</t>
  </si>
  <si>
    <t>OFERTA TOTAL 3 AÑOS SIN IVA</t>
  </si>
  <si>
    <t>OFERTA TOTAL 3 AÑOS CON IVA</t>
  </si>
  <si>
    <t>REFERENCIA FABRICANTE OFERTADO</t>
  </si>
  <si>
    <t>NOMBRE</t>
  </si>
  <si>
    <t>LOTE 1. Sistema de placas y tornillos en fracturas de codo</t>
  </si>
  <si>
    <t>Unidad</t>
  </si>
  <si>
    <t>3180IMPL00228</t>
  </si>
  <si>
    <t>3180IMPL00229</t>
  </si>
  <si>
    <t>3180IMPL00230</t>
  </si>
  <si>
    <t>3180IMPL00231</t>
  </si>
  <si>
    <t>3180IMPL00232</t>
  </si>
  <si>
    <t>3180IMPL00233</t>
  </si>
  <si>
    <t>3180IMPL00234</t>
  </si>
  <si>
    <t>3180IMPL00235</t>
  </si>
  <si>
    <t>3180IMPL00236</t>
  </si>
  <si>
    <t>3180IMPL00237</t>
  </si>
  <si>
    <t>3180IMPL00238</t>
  </si>
  <si>
    <t>3180IMPL00239</t>
  </si>
  <si>
    <t>3180IMPL00240</t>
  </si>
  <si>
    <t>3180IMPL00241</t>
  </si>
  <si>
    <t>3180IMPL00242</t>
  </si>
  <si>
    <t>3180IMPL00243</t>
  </si>
  <si>
    <t>3180IMPL00244</t>
  </si>
  <si>
    <t>3180IMPL00245</t>
  </si>
  <si>
    <t>3180IMPL00246</t>
  </si>
  <si>
    <t>3180IMPL00247</t>
  </si>
  <si>
    <t>3180IMPL00248</t>
  </si>
  <si>
    <t>3180IMPL00249</t>
  </si>
  <si>
    <t>3180IMPL00250</t>
  </si>
  <si>
    <t>3180IMPL00251</t>
  </si>
  <si>
    <t>3180IMPL00252</t>
  </si>
  <si>
    <t>3180IMPL00253</t>
  </si>
  <si>
    <t>3180IMPL00254</t>
  </si>
  <si>
    <t>Placa humero distal lateral 7 agujeros L 64mm (W. 9,7mm, T. 2,4mm), 9 agujeros L85mm  (W. 10,7mm, T. 2,4mm), 11 agujeros L103mm (W. 10,7mm, T. 2,5mm), 15 agujeros L142mm (W. 10,7mm, T. 2,5mm)todas ellas der e izq</t>
  </si>
  <si>
    <t>Placa Húmero Distal Posterolateral 9 agujeros L. 74mm (W. 10,7mm, T. 3,5mm), 11agujeros L.94mm (W. 10,7mm, T. 3,5mm), 17 agujeros L. 148mm (W. 10,7mm, T. 3,5mm) todas ellas der e izq</t>
  </si>
  <si>
    <t>Placa Radio Proximal pequeña L. 29mm (W. 17,5mm, T. 1,5mm), L. 36,5mm (W. 18mm, T. 1,5mm)</t>
  </si>
  <si>
    <t xml:space="preserve"> Placa Coronoides L. 27,2mm (W. 28mm, T. 1,5mm) der e izq</t>
  </si>
  <si>
    <t>Placa Olecranon 10 agujeros L. 79mm (W. 10,7mm, T. 2,5mm), 13agujeros L. 104mm (W. 10,7mm, T. 2,5mm),  17agujeros  L. 154mm (W. 10,7mm, T. 2,5mm) der e izq,  21agujeros L. 194mm (W. 10,7mm, T. 2,5mm) der e izq</t>
  </si>
  <si>
    <t>Placa Húmero Distal Medial 9 agujeros L. 88mm (W. 10,9mm, T. 2,5mm), 10 agujeros L. 97mm (W. 10,9mm, T. 2,5mm), 13 agujeros L. 127mm (W. 10,9mm, T. 2,5mm) y 17agujeros L. 166mm (W. 10,9mm, T. 2,5mm)  todas ellas der e izq</t>
  </si>
  <si>
    <t xml:space="preserve">Placa Húmero Distal Posterior Lateral 21agujeros L. 210mm, 25 agujeros L.250 todas elllas der e izq </t>
  </si>
  <si>
    <t>Clavija de tornillo 2,5 mm x 8, 9, 15 mm</t>
  </si>
  <si>
    <t>HI torn pern  2.5 x L10-40mm</t>
  </si>
  <si>
    <t>Clavija totalmente roscada 2,5 mm x 8, 9, 11, 13, 15 mm</t>
  </si>
  <si>
    <t>Tornillo rosca completa 2.5 x L10-40mm</t>
  </si>
  <si>
    <t>Aguja Kischner 1,6mm</t>
  </si>
  <si>
    <t>Aguja Kischner 1.6 mm SS</t>
  </si>
  <si>
    <t>Arandela para tornillo cortical 3.5 mm de bajo perfil</t>
  </si>
  <si>
    <t>Clavo humeral Diámetro 7, 9, 11 x L160MM der e izq</t>
  </si>
  <si>
    <t>Clavo humeral Diámetro 7- 8,5 - 10 x L200, 220,240,260,280mm der e izq</t>
  </si>
  <si>
    <t>Tornillo punta roma, diámetro 4 x L34,-80mm -Hex 3,5mm</t>
  </si>
  <si>
    <t>Tornillo cortical diámetro 4 x L16-40mm autorroscante- Hex 3,5mm</t>
  </si>
  <si>
    <t xml:space="preserve">Arandela pequeña </t>
  </si>
  <si>
    <t>Arandela en araña compatible con tornillos  Ø4.0 mm</t>
  </si>
  <si>
    <t xml:space="preserve">Tapon de cierre 0 mm </t>
  </si>
  <si>
    <t xml:space="preserve">Tapon de cierre diámetro 10,5 y  11 x 2,5 - 5 - 7,5 mm </t>
  </si>
  <si>
    <t xml:space="preserve">Sistema de fijación acromio-clavicular agudo sin dientes (1 x ZipLoop) </t>
  </si>
  <si>
    <t>Boton para sutura (tipo togggleloc) con kit de tejido de una sola hebra de polietileno trenzado 2 veces en direcciones opuestas, resistente al deslizamiento sin hacer nudos</t>
  </si>
  <si>
    <t>Empujador para sistema de fijación acromio clavicular</t>
  </si>
  <si>
    <t xml:space="preserve">Kits desechables para el sistema de fijacion acromio clavicular </t>
  </si>
  <si>
    <t>Arrancador de tejido de una sola hebra de polietileno trenzado 2 veces</t>
  </si>
  <si>
    <t>3180IMPL00386</t>
  </si>
  <si>
    <t>Balon subacromial  pequeño, medio y grande</t>
  </si>
  <si>
    <t>Botón de titanio precontorneado Tipo Dog Bone</t>
  </si>
  <si>
    <t>Kit de reparación para articulación AC tipo TightRope</t>
  </si>
  <si>
    <t>Lazo de alambre Suture Lasso SD</t>
  </si>
  <si>
    <t>Sutura polyblend azul #2 , 40'' (101,6cm), 20'' longitud de trabajo, trenzado con lazo aguja recta</t>
  </si>
  <si>
    <t>Hilo de sutura con nucleo, de 2 mm, no reabsorbible  7 pulgadas azul</t>
  </si>
  <si>
    <t>Hilo de sutura con nucleo 2 mm y 54'' (137.2 cm) con longitud de trabajo de 36'' (91.44 cm) de Polyblend, azul</t>
  </si>
  <si>
    <t>Hilo de sutura con núcleo, de 2 mm, no reabsorbible  7 pulgadas azul</t>
  </si>
  <si>
    <t>Hilo de sutura de 2mm de Polyblend trenzado, blanco/negro. No reabsorbible</t>
  </si>
  <si>
    <t>Hilo de sutura de 2mm y 30'' (76.2 cm) con longitud de trabajo de 7'' (17.78 cm), de Polyblend trenzado, blanco/negro. No reabsorbible</t>
  </si>
  <si>
    <t>Broca canulada para reparación de la articulación Acromioclavicular de  2.4 mm y de 3mm</t>
  </si>
  <si>
    <t>Tornillo Tenodesis de PEEK, Ø 5.5 mm x 10 mm</t>
  </si>
  <si>
    <t>Tornillo Tenodesis de PEEK, Ø 5.5 mm x 12 mm</t>
  </si>
  <si>
    <t>Tornillo de tenodesis PEEK 7 x 19,5mm</t>
  </si>
  <si>
    <t>Tornillo de tenodesis PEEK  4,75 x 15mm</t>
  </si>
  <si>
    <t>Implante para tenodesis Biocomposite 7 y 8mm x 19,5</t>
  </si>
  <si>
    <t>Tornillo canulado, con rosca parcial, Ø 3.75 mm x L30-42 mm</t>
  </si>
  <si>
    <t>Placa perfilada en cuña de titanio</t>
  </si>
  <si>
    <t>Tornillo de bajo perfil de titanio, 4.0 x L30-38 mm, canulado, rosca, esteril</t>
  </si>
  <si>
    <t>Tornillo de bajo perfil de titanio, 4.5 mm x L30-40 mm mm, canulado, parcialmente roscado</t>
  </si>
  <si>
    <t>Aguja guia transfix 2,4mm.</t>
  </si>
  <si>
    <t>K-wire, 1,4 mm x 300 mm, para tornillos de 4 mm</t>
  </si>
  <si>
    <t>Punta de trocar K-wire de 1,3 mm, 150 mm de longitud, para tornillos de 4 mm</t>
  </si>
  <si>
    <t>Alambre guía de 0,062" (1,57 mm), 7" (177,8 mm), para tornillos de 4,5 mm</t>
  </si>
  <si>
    <t>Alambre guía de 0,062" (1,57 mm), 12" (304,8 mm), para tornillos de 4,5 mm</t>
  </si>
  <si>
    <t>Cinta Dracon CTP</t>
  </si>
  <si>
    <t>Broca de 7,8,9mm</t>
  </si>
  <si>
    <t>Vastago de destornillador canulado, hexagonal de 3.5 mm</t>
  </si>
  <si>
    <t>Destornillador, T15 hexalobe, canulado, para tornillos de 4 mm</t>
  </si>
  <si>
    <t>Arandela para tornillo de Ø 3.75 mm, Ti</t>
  </si>
  <si>
    <t>Sistema de Implante para Reparación del Bíceps Distal (Incluye: Boton de biceps, Inserto de Botón, sutura polyblend azul #2, Tornillo de Tenodesis PEEK de 7 mm × 10 mm y Pasador de Perforación para Boton de biceps)</t>
  </si>
  <si>
    <t xml:space="preserve">Boton de Biceps 12 mm </t>
  </si>
  <si>
    <t>Pasador aguja alambre de sutura, nitinol</t>
  </si>
  <si>
    <t>Insertador de botones</t>
  </si>
  <si>
    <t>Pasador de perforación Boton de Biceps 3,2 mm</t>
  </si>
  <si>
    <t>Anclaje de sutura (tipo PushLock) de PEEK de Ø 2.4 mm x 11 mm</t>
  </si>
  <si>
    <t>Anclaje con sutura (tipoPushLock) PEEK, 2,4 mm x 14 mm</t>
  </si>
  <si>
    <t>3180IMPL00255</t>
  </si>
  <si>
    <t>3180IMPL00256</t>
  </si>
  <si>
    <t>3180IMPL00257</t>
  </si>
  <si>
    <t>3180IMPL00258</t>
  </si>
  <si>
    <t>3180IMPL00259</t>
  </si>
  <si>
    <t>3180IMPL00260</t>
  </si>
  <si>
    <t>3180IMPL00261</t>
  </si>
  <si>
    <t>3180IMPL00262</t>
  </si>
  <si>
    <t>3180IMPL00263</t>
  </si>
  <si>
    <t>3180IMPL00264</t>
  </si>
  <si>
    <t>3180IMPL00265</t>
  </si>
  <si>
    <t>3180IMPL00266</t>
  </si>
  <si>
    <t>3180IMPL00267</t>
  </si>
  <si>
    <t>3180IMPL00268</t>
  </si>
  <si>
    <t>3180IMPL00269</t>
  </si>
  <si>
    <t>3180IMPL00270</t>
  </si>
  <si>
    <t>3180IMPL00271</t>
  </si>
  <si>
    <t>3180IMPL00272</t>
  </si>
  <si>
    <t>3180IMPL00273</t>
  </si>
  <si>
    <t>3180IMPL00274</t>
  </si>
  <si>
    <t>3180IMPL00275</t>
  </si>
  <si>
    <t>3180IMPL00276</t>
  </si>
  <si>
    <t>3180IMPL00277</t>
  </si>
  <si>
    <t>3180IMPL00278</t>
  </si>
  <si>
    <t>3180IMPL00279</t>
  </si>
  <si>
    <t>3180IMPL00280</t>
  </si>
  <si>
    <t>3180IMPL00281</t>
  </si>
  <si>
    <t>3180IMPL00282</t>
  </si>
  <si>
    <t>3180IMPL00283</t>
  </si>
  <si>
    <t>3180IMPL00284</t>
  </si>
  <si>
    <t>3180IMPL00285</t>
  </si>
  <si>
    <t>3180IMPL00286</t>
  </si>
  <si>
    <t>3180IMPL00287</t>
  </si>
  <si>
    <t>3180IMPL00288</t>
  </si>
  <si>
    <t>3180IMPL00289</t>
  </si>
  <si>
    <t>3180IMPL00290</t>
  </si>
  <si>
    <t>3180IMPL00291</t>
  </si>
  <si>
    <t>3180IMPL00292</t>
  </si>
  <si>
    <t>Caja</t>
  </si>
  <si>
    <t>3180IMPL00293</t>
  </si>
  <si>
    <t>3180IMPL00294</t>
  </si>
  <si>
    <t>3180IMPL00295</t>
  </si>
  <si>
    <t>3180IMPL00296</t>
  </si>
  <si>
    <t>3180IMPL00297</t>
  </si>
  <si>
    <t>3180IMPL00298</t>
  </si>
  <si>
    <t>3180IMPL00299</t>
  </si>
  <si>
    <t>3180IMPL00300</t>
  </si>
  <si>
    <t>3180IMPL00301</t>
  </si>
  <si>
    <t>3180IMPL00302</t>
  </si>
  <si>
    <t>3180IMPL00303</t>
  </si>
  <si>
    <t>3180IMPL00304</t>
  </si>
  <si>
    <t>3180IMPL00305</t>
  </si>
  <si>
    <t>3180IMPL00306</t>
  </si>
  <si>
    <t>3180IMPL00307</t>
  </si>
  <si>
    <t>3180IMPL00308</t>
  </si>
  <si>
    <t>3180IMPL00309</t>
  </si>
  <si>
    <t>3180IMPL00310</t>
  </si>
  <si>
    <t>3180IMPL00311</t>
  </si>
  <si>
    <t>3180IMPL00312</t>
  </si>
  <si>
    <t>3180IMPL00313</t>
  </si>
  <si>
    <t>3180IMPL00314</t>
  </si>
  <si>
    <t>3180IMPL00315</t>
  </si>
  <si>
    <t>3180IMPL00316</t>
  </si>
  <si>
    <t>3180IMPL00317</t>
  </si>
  <si>
    <t>3180IMPL00318</t>
  </si>
  <si>
    <t>3180IMPL00319</t>
  </si>
  <si>
    <t>3180IMPL00320</t>
  </si>
  <si>
    <t>3180IMPL00321</t>
  </si>
  <si>
    <t>3180IMPL00322</t>
  </si>
  <si>
    <t>3180IMPL00323</t>
  </si>
  <si>
    <t>3180IMPL00324</t>
  </si>
  <si>
    <t>3180IMPL00325</t>
  </si>
  <si>
    <t>3180IMPL00326</t>
  </si>
  <si>
    <t>3180IMPL00327</t>
  </si>
  <si>
    <t>3180IMPL00328</t>
  </si>
  <si>
    <t>3180IMPL00329</t>
  </si>
  <si>
    <t>3180IMPL00330</t>
  </si>
  <si>
    <t>3180IMPL00331</t>
  </si>
  <si>
    <t>3180IMPL00332</t>
  </si>
  <si>
    <t>3180IMPL00333</t>
  </si>
  <si>
    <t>3180IMPL00334</t>
  </si>
  <si>
    <t>3180IMPL00335</t>
  </si>
  <si>
    <t>3180IMPL00336</t>
  </si>
  <si>
    <t>3180IMPL00337</t>
  </si>
  <si>
    <t>3180IMPL00338</t>
  </si>
  <si>
    <t>3180IMPL00339</t>
  </si>
  <si>
    <t>3180IMPL00340</t>
  </si>
  <si>
    <t>3180IMPL00341</t>
  </si>
  <si>
    <t>3180IMPL00342</t>
  </si>
  <si>
    <t>3180IMPL00343</t>
  </si>
  <si>
    <t>3180IMPL00344</t>
  </si>
  <si>
    <t>3180IMPL00345</t>
  </si>
  <si>
    <t>3180IMPL00346</t>
  </si>
  <si>
    <t>3180IMPL00347</t>
  </si>
  <si>
    <t>3180IMPL00348</t>
  </si>
  <si>
    <t>3180IMPL00349</t>
  </si>
  <si>
    <t>3180IMPL00350</t>
  </si>
  <si>
    <t>3180IMPL00351</t>
  </si>
  <si>
    <t>3180IMPL00352</t>
  </si>
  <si>
    <t>3180IMPL00353</t>
  </si>
  <si>
    <t>3180IMPL00354</t>
  </si>
  <si>
    <t>3180IMPL00355</t>
  </si>
  <si>
    <t>3180IMPL00356</t>
  </si>
  <si>
    <t>3180IMPL00357</t>
  </si>
  <si>
    <t>3180IMPL00358</t>
  </si>
  <si>
    <t>3180IMPL00359</t>
  </si>
  <si>
    <t>3180IMPL00360</t>
  </si>
  <si>
    <t>3180IMPL00361</t>
  </si>
  <si>
    <t>3180IMPL00362</t>
  </si>
  <si>
    <t>3180IMPL00363</t>
  </si>
  <si>
    <t>3180IMPL00364</t>
  </si>
  <si>
    <t>3180IMPL00365</t>
  </si>
  <si>
    <t>3180IMPL00366</t>
  </si>
  <si>
    <t>3180IMPL00367</t>
  </si>
  <si>
    <t>Placa clavícula lateral superior 3.0 y 3.5 sup. lateral ae av T9/3, 9/4, 9/5, 9/7, 9/9 izq y dcha</t>
  </si>
  <si>
    <t>Placa clavícula superior 3.5 sup. ae av T 5/2, 7/2, 9/2 izq y dcha</t>
  </si>
  <si>
    <t>Placa clavícula superior e 3.5 ext. sup. ae av T 5/2, 7/2, 9/2 izq y dcha</t>
  </si>
  <si>
    <t>Placa gancho de clavícula superior acromioclavicular e 3.5 H-14 ae av T 5, 6, 8,10 izq y dcha</t>
  </si>
  <si>
    <t>Placa gancho de clavícula superior acromioclavicular 3.5 H-17 ae av T 5, 6, 8, 10 izq y dcha</t>
  </si>
  <si>
    <t>Placa gancho de clavícula superior acomioclavicular, 3.5 H11 ae av T 5, 6, 8, 10, izq y dcha Estéril</t>
  </si>
  <si>
    <t>Placa gancho de clavícula superior acromioclavicular, 3.5 H14 ae av T 5, 6, 8, 10 Izq y dcha Estéril</t>
  </si>
  <si>
    <t>Placa gancho de clavícula superior acromioclavicular, 3.5 H17 ae av T 5, 6, 8, 10 Izq y dcha Estéril</t>
  </si>
  <si>
    <t xml:space="preserve">Placa de húmero proximal 3,5 as av T 8/2, 8/3, 8/4, 8/6 izq y dcha </t>
  </si>
  <si>
    <t>Placa de húmero proximal 3,5 as av T 8/6 izq y dcha ESTÉRIL 203,9x25,3x3</t>
  </si>
  <si>
    <t>Placa de húmero proximal 3,5 as av T 8/9 izq y dcha ESTÉRIL 234,8x25,3x3</t>
  </si>
  <si>
    <t>Placa de húmero proximal 3,5 as av T 8/15 izq y dcha. ESTÉRIL 121,6x25,3x3</t>
  </si>
  <si>
    <t>Placa de húmero proximal 3,5 as av T 8/12 izq y dcha. ESTÉRIL 162,8x25,3x3</t>
  </si>
  <si>
    <t>Placa de húmero proximal 3,5 as av T 8/18 izq y dcha ESTÉRIL 265.6x25,3x3</t>
  </si>
  <si>
    <t>Placa recta HS GP ae av T 7/2, 7/4, 9/4</t>
  </si>
  <si>
    <t>Placa recta HS GP ae av T 11/4</t>
  </si>
  <si>
    <t>Placa recta HS GP ae av T 19/4</t>
  </si>
  <si>
    <t>Placa recta HS GP 3.5 ae av T 7/2, 7/4, 9/4, 11/4, 1/4, 1/5, 1/6</t>
  </si>
  <si>
    <t>Placa recta HS GP 3.5 ae av T 5/2, 5/4, 9/4, 7/2, 7/4 H-2</t>
  </si>
  <si>
    <t>Placa recta HS GP 3.5 ae av T 11/4 H-4</t>
  </si>
  <si>
    <t>Tornillo normal 3.5 ar T 3.0 x L10- 24 mm</t>
  </si>
  <si>
    <t>Tornillo de bloqueo 3.0 ae av ar T 3,0 x L08-20 mm</t>
  </si>
  <si>
    <t>Tornillo de bloqueo 3.5 ae av ar T 3,0 x L10- 24 mm</t>
  </si>
  <si>
    <t xml:space="preserve">Tornillo normal para humero proximal 3.5 ar st T 3,5 x L10-34 mm </t>
  </si>
  <si>
    <t>Tornillo de bloqueo para humero proximal 3.5 ae av ar T 3,5 x L10 -78 mm</t>
  </si>
  <si>
    <t>Tornillo de bloqueo 3.0 ae av ar T 3,0 x L28 -60 mm</t>
  </si>
  <si>
    <t>Tornillo de bloqueo  3.5 ae av ar T 3,5 x L10 mm</t>
  </si>
  <si>
    <t>Tornillo de bloqueo 3.5 ae av ar T 3,5 x L12-60 mm</t>
  </si>
  <si>
    <t>Tornillo normal  3.0 ar T x L28-50 mm</t>
  </si>
  <si>
    <t>Tornillo normal  3.5 ar T x L10- 50 mm</t>
  </si>
  <si>
    <t>Pin estático HCPs Clavicula T 2.8 x 200</t>
  </si>
  <si>
    <t>Pin HCPs Clavicula estático T 2.8 x 200 esteril</t>
  </si>
  <si>
    <t>Pin dinamico Clavicula HCPs T 2.8 x 200</t>
  </si>
  <si>
    <t>Pin dinamico HCPs Clavicula T 2.8 x 200 esteril</t>
  </si>
  <si>
    <t>Aguja de Kischner TR/RD 1,2x70</t>
  </si>
  <si>
    <t>K-Wire TR/RD 2,0x150 y 2,0x250</t>
  </si>
  <si>
    <t>Aguja de kischner TR/RD 1,4 - 1,6 x 100</t>
  </si>
  <si>
    <t>Aguja de kischner TR/RD 1,0- 1,4- 1,6- 1,8 x 150</t>
  </si>
  <si>
    <t>Aguja easyPass multifire</t>
  </si>
  <si>
    <t>Lazo de sutura Wire Loop</t>
  </si>
  <si>
    <t>Anclaje toda sutura 1.4mm, blanco/#2 suturas blanco-azul</t>
  </si>
  <si>
    <t>Anclaje toda sutura 2.4mm, blanco/two #2 suturas blanco, blanco-azul</t>
  </si>
  <si>
    <t>Anclaje toda sutura 2.4mm, w/#2 suturas blanco y cinta de sutura blanco, blanco-azul</t>
  </si>
  <si>
    <t>Anclaje toda sutura 2.4mm blanco/#2 sutura blanco y cinta de sutura blanco-azul con agujas, o autoperforante</t>
  </si>
  <si>
    <t>Anclaje toda sutura 2.4mm blanco/#2 suturas blanco-azul y cinta de sutura blanco-azul con agujas</t>
  </si>
  <si>
    <t xml:space="preserve"> Anclaje toda sutura 1.7mm, w/#2 suturas blanco-azul</t>
  </si>
  <si>
    <t>Anclaje toda sutura 2.7mm, blanco/two #2 suturas blanco, blanco-azul, y cinta de sutura blanco</t>
  </si>
  <si>
    <t xml:space="preserve">Kit para anclaje toda sutura de 1.7mm y 2.7mm </t>
  </si>
  <si>
    <t>Anclaje con sutura PEEK, 4.5mm y 5.5mm, blanco/two #2 suturas blanco, blanco-azul</t>
  </si>
  <si>
    <t>Anclaje con sutura peek, 4.5mm y 5.5mm, blanco/#2 suturas blanco-azul y cinta de sutura blanco</t>
  </si>
  <si>
    <t>Anclaje con sutura peek, 3.5mm, blanco/#2-0 sutura blanco</t>
  </si>
  <si>
    <t>Anclaje con sutura peek, 4.75mm y 5.5mm, blanco/#2 sutura blanco-azul</t>
  </si>
  <si>
    <t>Anclaje con sutura peek, 4.75mm y 5.5mm, blanco/#2 sutura blanco y cinta de sutura blanco-azul</t>
  </si>
  <si>
    <t>Sutura (Twin Sticher), blanco/UHMWPE, 38, 2-0#, blanco-azul, 330mm</t>
  </si>
  <si>
    <t>Sutura de alta resistencia #2, 38", blanco-azul; aguja tapercut; aguja reverse tapercut</t>
  </si>
  <si>
    <t>Sutura de alta resistencia #0, 38", blanco, blanco-azul</t>
  </si>
  <si>
    <t>Sutura de alta resistencia quirurgica no absorbible #2-0, 38", blanco-azul</t>
  </si>
  <si>
    <t>Cinta sutura de alta resistencia  UHMWPE, 1.5mm, 38", blanco, blanco-azul</t>
  </si>
  <si>
    <t>Cinta de sutura de alta resistenciaUHMWPE, 2mm, 7", blanco, blanco-azul</t>
  </si>
  <si>
    <t>Lazo sutura de alta resistencia, UHMWPE #2, 25" blanco -azul, c/aguja recta 75mm</t>
  </si>
  <si>
    <t>Anclaje de sutura de titanio, 2.0mm, blanco/two #2-0 suturas blanco, blanco-azul, y blanco/ 4 agujas</t>
  </si>
  <si>
    <t>Anclaje de sutura de titanio, 2.8mm, blanco/#2 sutura blanco-azul</t>
  </si>
  <si>
    <t>Anclaje de sutura de titanio, 2.8mm, blanco/two #2-0 suturas blanco , blanco-azul, y blanco/ 4 agujas</t>
  </si>
  <si>
    <t>Anclaje de sutura de titanio, 3.5mm, blanco/two #2 suturas blanco, bloco-azul, y blanco/ 4 agujas</t>
  </si>
  <si>
    <t>Anclaje de sutura de titanio, 5.0mm, blanco/two #2 suturas blanco, blanco-azul, y blanco/ agujas</t>
  </si>
  <si>
    <t>Anclaje de sutura de titano, 4.5mm, 5.5mm y 6.5mm, blanco/two #2 suturas blanco, blanco-azul</t>
  </si>
  <si>
    <t xml:space="preserve">Anclaje de sutura de titanio, 1.3mm, blanco/3-0# sutura blanco, blanco-azul, blanco/agujas tapercut </t>
  </si>
  <si>
    <t>Mini Anclaje de sutura de titanio, 1.8mm, blanco/2-0# sutura blanco, blanco/agujas tapercut</t>
  </si>
  <si>
    <t>Anclaje de sutura PEEK 2.3mm, blanco/# sutura blanco-azul</t>
  </si>
  <si>
    <t>Botón de sutura AC</t>
  </si>
  <si>
    <t>Botón de Bucle Rev</t>
  </si>
  <si>
    <t>Boton de Sutura Acoplable, Sutura Bucle</t>
  </si>
  <si>
    <t>Botón de Sutura Acoplable, 8x11mm</t>
  </si>
  <si>
    <t>Puerto canula de silicona, Φ8×30 - 40 - 70mm</t>
  </si>
  <si>
    <t>Puerto canula roscada, Φ5×70mm</t>
  </si>
  <si>
    <t>3180IMPL00368</t>
  </si>
  <si>
    <t>3180IMPL00369</t>
  </si>
  <si>
    <t>3180IMPL00370</t>
  </si>
  <si>
    <t>3180IMPL00371</t>
  </si>
  <si>
    <t>3180IMPL00372</t>
  </si>
  <si>
    <t>3180IMPL00373</t>
  </si>
  <si>
    <t>3180IMPL00374</t>
  </si>
  <si>
    <t>3180IMPL00375</t>
  </si>
  <si>
    <t>3180IMPL00376</t>
  </si>
  <si>
    <t>3180IMPL00377</t>
  </si>
  <si>
    <t>3180IMPL00378</t>
  </si>
  <si>
    <t>3180IMPL00379</t>
  </si>
  <si>
    <t>3180IMPL00380</t>
  </si>
  <si>
    <t>3180IMPL00381</t>
  </si>
  <si>
    <t>3180IMPL00382</t>
  </si>
  <si>
    <t>3180IMPL00383</t>
  </si>
  <si>
    <t>3180IMPL00384</t>
  </si>
  <si>
    <t>3180IMPL00385</t>
  </si>
  <si>
    <t>Implante de titanio para reparación del manguito, tipo autoroscante, sin necesidad de punzón o terraja. Opción de implante con agujas. Anclaje de 5mm enhebrado con dos suturas de alta resistencia y 14mm de longitud. Implante con insertador. Suturas de distinto color. Opción de 2 o 3 suturas y de suturas cargadas o pre cargadas</t>
  </si>
  <si>
    <t>Implante de titanio tipo autoroscante, sin necesidad de punzón o terraja. Anclaje de 4mm enhebrado con una sutura trenzada no absorbible del calibre 2 y 12mm de longitud. Sutura pre cargada.</t>
  </si>
  <si>
    <t>Implante de titanio para reparación de inestabilidad o lábrum con anclaje de 2.7mm  opción de enhebrado con una sutura trenzada de alta resistencia #2 o doble sutura del #2. anclaje  8.5mm de longitud. Realización de agujero piloto de 1.5mm. Diferente color de las suturas</t>
  </si>
  <si>
    <t>Implante rígido de PEEK o micro TCP y ácido poliláctico con dos diámetros posibles: 2.1 y 2.6mm. Longitud del implante de 9.8mm para el de 2.1 y 10.6mm para el de 2.6mm. Opción de una o dos suturas de alta resistencia
Implante con dos suturas, 2.1mm con una sutura del #0,  2.6mm con dos suturas del #1.</t>
  </si>
  <si>
    <t xml:space="preserve">Implante todo sutura para inestabilidad con opción de sutura o tipo cinta, diámetro de 1.3 y 1.8mm. Cinta de sutura de aproximadamente 3mm de ancho y 12,5 mm de longitud (precargado). Implante con posibilidad e fijación 360º.  Opción de una o dos suturas o tipo cinta. Insertador flexible: 255mm de longitud de trabajo (325mm con mango incluido) con anclaje cargado y desechable. </t>
  </si>
  <si>
    <t>Broca desechable con tope. Diametro 1.3 y 1.8mm. Longitud total: 28,2 cm. Longitud de trabajo: 25,7cm. Diferentes tipos de guías: Recta con dientes, Recta biselada, Curva de 15º</t>
  </si>
  <si>
    <t>Implante para inestabilidad tipo knotless de PEEK, Opción de dos diámetros, de 2.8 y 3.3mm. Anclaje autoimpactado y disparado. Posibilidad de enhebrar suturas de alta resistencia y tipo cinta. Implantes que se expanden hasta 9.2mm</t>
  </si>
  <si>
    <t>Sutura manguito rotador, anclajes de TCP/PLGA absorbible. Implante totalmente roscad con opción de peek o biocompuesto. Cargado en insertador desechable. Diámetros de 4.5, 5.5 y 6.5mm. Opción con y sin agujas. Opción de dos o tres suturas. Longitud del implante de 17mm. Rosca dual
Punzón universal para los implantes de peek.  Punzón específico para cada diámetro de los implantes bioabsorbibles</t>
  </si>
  <si>
    <t>Implante con inserción mediante autoimpactado y con posibilidad de rango de inserción. Punta afilada y marcas láser de intervalo de inserción. Fijación 360º. Versión con y sin agujas. Diámetro de 2.8mm del 
Implante que se expande a 5mm. Diámetro del vástago de 2.4mm. Opción de sutura o tipo cinta y opción de 2 o de 3 suturas o cinta. Posibilidad de mango carraca que libera la sutura automáticamente. 17mm de longitud del implante.</t>
  </si>
  <si>
    <t>Sutura manguito rotador, anclajes segunda fila de peek. Implante tipo knotless de peek, Inserción mediante impactado en agujero piloto y disparado con sistema de fijación de aletas subcorticales. Diámetros de 3.5 y 4.5mm. Bloqueo de suturas por unión de dos piezas del implante</t>
  </si>
  <si>
    <t>Implante tipo knotless de peek, inserción roscada en agujero piloto. Diámetros 4, 4.75, 5.5mm</t>
  </si>
  <si>
    <t>Implante tipo knotless con posibilidad de autoimpactado o roscado. Diametros 4,75 y 5,5 mm. Longitud de trabajo de 16.5cm. Punzón tipo liso o más agresivo. Punta metálica de 4.1mm de ancho y 8.5mm
Línea láser próxima a 41mm y distal a 22mm.</t>
  </si>
  <si>
    <t>Anclaje expansivo de PEEK. Implante no roscado en su inserción,  sin nudos de peek, inserción mediante impactado en agujero piloto brocado. Diámetros de 5 y 6mm , opción con y sin sutura para cargar el tendón. Expansión dual en cortical y subcortical. Con sistema de fijación tipo sutura o tacos.</t>
  </si>
  <si>
    <t>Cánulas semi-rigidas y transparentes  para artroscopia con punta atraumática. Sistema de grifería regulable. Doble válvula en estrella para evitar pérdida de agua. Diámetros de 5, 6, 7 y 8mm. Longitud de 75, 85 y 95mm</t>
  </si>
  <si>
    <t xml:space="preserve"> Cánulas semi-rigidas y transparentes para artroscopia con punta atraumática. Sistema de grifería regulable. Doble válvula en estrella para evitar pérdida de agua. Rosca tipo acordeón. Diámetros de 5, 6 y 8mm. Longitud de 85mm </t>
  </si>
  <si>
    <t>Cánulas para artroscopias de silicona flexible. Diámetros de 8, 10 y 12mm. Longitud de 20, 30, 40y 50mm.</t>
  </si>
  <si>
    <t xml:space="preserve">Mango esterilizable ergonómico con ganchos desechables. Dos ruedas para inserción del enhebrador con diana serigrafiada. Anclaje de los ganchos tipo llave. Ganchos con distintas angulaciones y sentidos, Derecho y izquierdo 45º, 60º, 90º, crescent, corkscrew. </t>
  </si>
  <si>
    <t>3180IMPL00387</t>
  </si>
  <si>
    <t>3180IMPL00388</t>
  </si>
  <si>
    <t>3180IMPL00389</t>
  </si>
  <si>
    <t>3180IMPL00390</t>
  </si>
  <si>
    <t>3180IMPL00391</t>
  </si>
  <si>
    <t>3180IMPL00392</t>
  </si>
  <si>
    <t>3180IMPL00393</t>
  </si>
  <si>
    <t>3180IMPL00394</t>
  </si>
  <si>
    <t>3180IMPL00395</t>
  </si>
  <si>
    <t>3180IMPL00396</t>
  </si>
  <si>
    <t>3180IMPL00397</t>
  </si>
  <si>
    <t>3180IMPL00398</t>
  </si>
  <si>
    <t>3180IMPL00399</t>
  </si>
  <si>
    <t>3180IMPL00400</t>
  </si>
  <si>
    <t>3180IMPL00401</t>
  </si>
  <si>
    <t>3180IMPL00402</t>
  </si>
  <si>
    <t>3180IMPL00403</t>
  </si>
  <si>
    <t>3180IMPL00404</t>
  </si>
  <si>
    <t>Tijera 15cm. Adventicia. Mango de 8MM redondo. Hojas rectas, longitud de hoja 14 mm Superfine.</t>
  </si>
  <si>
    <t>Tijera 18 cm. Disección, mango 7mm. plano, hojas curvas, longitud hoja 8mm. Angulada 45º</t>
  </si>
  <si>
    <t>Pinza 15 cm. Mango 8mm. Redondo, punta o, 1mm, recta, plateau, superfine.</t>
  </si>
  <si>
    <t>Pinza 18,0 cm., mango 8 mm redondo, rectas, punta 0,5 mm.</t>
  </si>
  <si>
    <t>Pinza de bakey 18 cm, mango 8mm.redondo, recta, punta 1,1mm, atraumática.</t>
  </si>
  <si>
    <t>Pinza 14,5 cm. disección vascular, punta 0,5 mm. curva, mango tipo tijera.</t>
  </si>
  <si>
    <t>dilatador 11 cm. mango 9 mm. plano, punta 0,1mm/8mm. angulada 10º, superfine.</t>
  </si>
  <si>
    <t>dilatador 18cm.mango 9 mm. plano, recto, punta 0,3mm/4mm</t>
  </si>
  <si>
    <t>clamp doble "aproximator" 8 mm, vena 0.4-1.0 mm mate</t>
  </si>
  <si>
    <t xml:space="preserve">clamp doble "aproximator" 11,3 mm, vena, 0.6-1.0 mm. mate </t>
  </si>
  <si>
    <t xml:space="preserve">clamp doble aproximator"16,6 mm, vena 1.0-2.25 mm. mate </t>
  </si>
  <si>
    <t>clamp sencillo 8 mm, vena, 0.4-1.0 mm. mate</t>
  </si>
  <si>
    <t xml:space="preserve">clamp sencillo 11,3 mm, vena 0.6-1.5 mm. mate </t>
  </si>
  <si>
    <t>clamp sencillo 16,6 mm vena1.0 2.25 mm, mate</t>
  </si>
  <si>
    <t>pinza aplicadora de clamp, 14 cm. para clamp b-1, b-2 y b-3.</t>
  </si>
  <si>
    <t>pinza aplicadora de clamp, 14.0 cm. para clamp hd,rd.</t>
  </si>
  <si>
    <t>caja para clamp de 7x 4,5 cm.</t>
  </si>
  <si>
    <t>caja de instrumental de 235 x 270 x 35 mm. para 16 instrumentos</t>
  </si>
  <si>
    <t>LOTE 2. Sistema de placas y clavos humerales y anclajes acromioclaviculares</t>
  </si>
  <si>
    <t>LOTE 3. Suministros para artroscopia de hombro y cirugías de bíceps distal</t>
  </si>
  <si>
    <r>
      <t>Pasadores de sutura.</t>
    </r>
    <r>
      <rPr>
        <b/>
        <sz val="10"/>
        <color rgb="FF000000"/>
        <rFont val="Ubuntu"/>
        <family val="2"/>
      </rPr>
      <t xml:space="preserve"> </t>
    </r>
    <r>
      <rPr>
        <sz val="10"/>
        <color rgb="FF000000"/>
        <rFont val="Ubuntu"/>
        <family val="2"/>
      </rPr>
      <t>Pistola con opción de carraca o sin carraca. Mordida de 18mm. Opción de boca milimetrada o no</t>
    </r>
  </si>
  <si>
    <t>LOTE 4. Suministros para osteosínstesis de clavícula, húmero y reparación del manguito rotador</t>
  </si>
  <si>
    <t>LOTE 5. Anclajes para inestabilidad de hombro</t>
  </si>
  <si>
    <t>LOTE 6. Balón subacromial</t>
  </si>
  <si>
    <t>LOTE 7. Instrumental necesario en cirugías de MMSS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</si>
</sst>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0"/>
      <name val="Arial"/>
      <family val="2"/>
    </font>
    <font>
      <sz val="11"/>
      <color theme="1"/>
      <name val="Ubuntu"/>
      <family val="2"/>
    </font>
    <font>
      <sz val="11"/>
      <color rgb="FF000000"/>
      <name val="Ubuntu"/>
      <family val="2"/>
    </font>
    <font>
      <sz val="11"/>
      <name val="Ubuntu"/>
      <family val="2"/>
    </font>
    <font>
      <b/>
      <sz val="11"/>
      <color rgb="FF000000"/>
      <name val="Ubuntu"/>
      <family val="2"/>
    </font>
    <font>
      <sz val="10"/>
      <color theme="1"/>
      <name val="Ubuntu"/>
      <family val="2"/>
    </font>
    <font>
      <b/>
      <sz val="11"/>
      <name val="Ubuntu"/>
      <family val="2"/>
    </font>
    <font>
      <b/>
      <sz val="10"/>
      <color indexed="8"/>
      <name val="Ubuntu"/>
      <family val="2"/>
    </font>
    <font>
      <b/>
      <sz val="10"/>
      <color rgb="FF000000"/>
      <name val="Ubuntu"/>
      <family val="2"/>
    </font>
    <font>
      <b/>
      <sz val="10"/>
      <color theme="1"/>
      <name val="Ubuntu"/>
      <family val="2"/>
    </font>
    <font>
      <b/>
      <sz val="10"/>
      <name val="Ubuntu"/>
      <family val="2"/>
    </font>
    <font>
      <sz val="10"/>
      <name val="Ubuntu"/>
      <family val="2"/>
    </font>
    <font>
      <sz val="10"/>
      <color theme="1"/>
      <name val="Calibri"/>
      <family val="2"/>
      <scheme val="minor"/>
    </font>
    <font>
      <sz val="10"/>
      <color rgb="FF000000"/>
      <name val="Ubuntu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49EDD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7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0" fillId="0" borderId="0" xfId="0" applyNumberFormat="1"/>
    <xf numFmtId="0" fontId="3" fillId="5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8" fillId="7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7" borderId="3" xfId="0" applyFont="1" applyFill="1" applyBorder="1" applyAlignment="1">
      <alignment horizontal="center" vertical="center" wrapText="1"/>
    </xf>
    <xf numFmtId="164" fontId="8" fillId="7" borderId="3" xfId="0" applyNumberFormat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/>
    </xf>
    <xf numFmtId="164" fontId="10" fillId="6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9" fontId="3" fillId="0" borderId="1" xfId="3" applyFont="1" applyFill="1" applyBorder="1" applyAlignment="1">
      <alignment horizontal="center" vertical="center"/>
    </xf>
    <xf numFmtId="10" fontId="10" fillId="6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4" fontId="12" fillId="7" borderId="3" xfId="0" applyNumberFormat="1" applyFont="1" applyFill="1" applyBorder="1" applyAlignment="1">
      <alignment horizontal="center" vertical="center" wrapText="1"/>
    </xf>
    <xf numFmtId="164" fontId="12" fillId="7" borderId="3" xfId="0" applyNumberFormat="1" applyFont="1" applyFill="1" applyBorder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7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164" fontId="12" fillId="7" borderId="1" xfId="0" applyNumberFormat="1" applyFont="1" applyFill="1" applyBorder="1" applyAlignment="1">
      <alignment horizontal="center" vertical="center" wrapText="1"/>
    </xf>
    <xf numFmtId="164" fontId="12" fillId="7" borderId="1" xfId="0" applyNumberFormat="1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9" fontId="10" fillId="6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64" fontId="14" fillId="0" borderId="0" xfId="0" applyNumberFormat="1" applyFont="1" applyAlignment="1">
      <alignment horizontal="center" vertical="center"/>
    </xf>
    <xf numFmtId="9" fontId="14" fillId="0" borderId="0" xfId="0" applyNumberFormat="1" applyFont="1" applyAlignment="1">
      <alignment horizontal="center" vertical="center"/>
    </xf>
    <xf numFmtId="0" fontId="14" fillId="0" borderId="0" xfId="0" applyFont="1"/>
    <xf numFmtId="0" fontId="7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164" fontId="14" fillId="0" borderId="0" xfId="0" applyNumberFormat="1" applyFont="1" applyAlignment="1">
      <alignment horizontal="center"/>
    </xf>
    <xf numFmtId="9" fontId="3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 readingOrder="1"/>
    </xf>
    <xf numFmtId="0" fontId="7" fillId="5" borderId="1" xfId="0" applyFont="1" applyFill="1" applyBorder="1" applyAlignment="1">
      <alignment horizontal="center" vertical="center"/>
    </xf>
    <xf numFmtId="164" fontId="14" fillId="0" borderId="0" xfId="0" applyNumberFormat="1" applyFont="1"/>
    <xf numFmtId="9" fontId="7" fillId="0" borderId="1" xfId="0" applyNumberFormat="1" applyFont="1" applyBorder="1" applyAlignment="1">
      <alignment horizontal="center" vertical="center" wrapText="1"/>
    </xf>
    <xf numFmtId="9" fontId="14" fillId="0" borderId="0" xfId="0" applyNumberFormat="1" applyFont="1"/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64" fontId="3" fillId="7" borderId="1" xfId="0" applyNumberFormat="1" applyFont="1" applyFill="1" applyBorder="1" applyAlignment="1" applyProtection="1">
      <alignment horizontal="center" vertical="center"/>
      <protection locked="0"/>
    </xf>
    <xf numFmtId="0" fontId="3" fillId="7" borderId="1" xfId="0" applyFont="1" applyFill="1" applyBorder="1" applyAlignment="1" applyProtection="1">
      <alignment horizontal="center" vertical="center"/>
      <protection locked="0"/>
    </xf>
    <xf numFmtId="0" fontId="0" fillId="7" borderId="1" xfId="0" applyFill="1" applyBorder="1" applyAlignment="1" applyProtection="1">
      <alignment horizontal="center" vertical="center"/>
      <protection locked="0"/>
    </xf>
    <xf numFmtId="0" fontId="14" fillId="7" borderId="1" xfId="0" applyFont="1" applyFill="1" applyBorder="1" applyAlignment="1" applyProtection="1">
      <alignment horizontal="center" vertical="center"/>
      <protection locked="0"/>
    </xf>
    <xf numFmtId="0" fontId="7" fillId="7" borderId="1" xfId="0" applyFont="1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 5" xfId="2" xr:uid="{8E0FCF13-FF31-4895-88A8-43E90B62A63A}"/>
    <cellStyle name="Normal_Hoja1" xfId="1" xr:uid="{DA68AA9F-901D-47FC-92E3-216F28588C62}"/>
    <cellStyle name="Porcentaje 2" xfId="3" xr:uid="{84419C41-F76E-4875-90A5-85F5391D84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8"/>
  <sheetViews>
    <sheetView topLeftCell="D30" workbookViewId="0">
      <selection activeCell="N4" sqref="N4"/>
    </sheetView>
  </sheetViews>
  <sheetFormatPr baseColWidth="10" defaultColWidth="8.88671875" defaultRowHeight="13.2" x14ac:dyDescent="0.3"/>
  <cols>
    <col min="1" max="1" width="17.88671875" style="2" customWidth="1"/>
    <col min="2" max="2" width="12.5546875" style="2" customWidth="1"/>
    <col min="3" max="3" width="43.5546875" style="2" customWidth="1"/>
    <col min="4" max="4" width="17.6640625" style="2" customWidth="1"/>
    <col min="5" max="5" width="45.44140625" style="2" customWidth="1"/>
    <col min="6" max="6" width="12.5546875" style="2" customWidth="1"/>
    <col min="7" max="7" width="11.33203125" style="22" customWidth="1"/>
    <col min="8" max="8" width="8" style="2" customWidth="1"/>
    <col min="9" max="9" width="14.6640625" style="22" customWidth="1"/>
    <col min="10" max="10" width="13.77734375" style="22" customWidth="1"/>
    <col min="11" max="11" width="16.21875" style="22" bestFit="1" customWidth="1"/>
    <col min="12" max="12" width="8.88671875" style="2"/>
    <col min="13" max="13" width="11.44140625" style="2" customWidth="1"/>
    <col min="14" max="14" width="19.21875" style="2" customWidth="1"/>
    <col min="15" max="15" width="19.109375" style="2" customWidth="1"/>
    <col min="16" max="16" width="17.21875" style="2" customWidth="1"/>
    <col min="17" max="17" width="17.44140625" style="2" customWidth="1"/>
    <col min="18" max="18" width="21.6640625" style="2" customWidth="1"/>
    <col min="19" max="16384" width="8.88671875" style="2"/>
  </cols>
  <sheetData>
    <row r="1" spans="1:18" ht="15" customHeight="1" x14ac:dyDescent="0.3">
      <c r="A1" s="64" t="s">
        <v>88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6"/>
      <c r="N1" s="3"/>
      <c r="O1" s="3"/>
      <c r="P1" s="3"/>
      <c r="Q1" s="3"/>
    </row>
    <row r="2" spans="1:18" ht="52.8" x14ac:dyDescent="0.3">
      <c r="A2" s="12" t="s">
        <v>0</v>
      </c>
      <c r="B2" s="12" t="s">
        <v>1</v>
      </c>
      <c r="C2" s="13" t="s">
        <v>87</v>
      </c>
      <c r="D2" s="13" t="s">
        <v>2</v>
      </c>
      <c r="E2" s="13" t="s">
        <v>3</v>
      </c>
      <c r="F2" s="14" t="s">
        <v>76</v>
      </c>
      <c r="G2" s="19" t="s">
        <v>77</v>
      </c>
      <c r="H2" s="14" t="s">
        <v>4</v>
      </c>
      <c r="I2" s="19" t="s">
        <v>78</v>
      </c>
      <c r="J2" s="15" t="s">
        <v>79</v>
      </c>
      <c r="K2" s="15" t="s">
        <v>80</v>
      </c>
      <c r="L2" s="16" t="s">
        <v>81</v>
      </c>
      <c r="M2" s="16" t="s">
        <v>5</v>
      </c>
      <c r="N2" s="17" t="s">
        <v>82</v>
      </c>
      <c r="O2" s="17" t="s">
        <v>83</v>
      </c>
      <c r="P2" s="17" t="s">
        <v>84</v>
      </c>
      <c r="Q2" s="17" t="s">
        <v>85</v>
      </c>
      <c r="R2" s="17" t="s">
        <v>86</v>
      </c>
    </row>
    <row r="3" spans="1:18" ht="46.2" customHeight="1" x14ac:dyDescent="0.3">
      <c r="A3" s="3" t="s">
        <v>6</v>
      </c>
      <c r="B3" s="3" t="s">
        <v>7</v>
      </c>
      <c r="C3" s="6" t="s">
        <v>42</v>
      </c>
      <c r="D3" s="1" t="s">
        <v>8</v>
      </c>
      <c r="E3" s="6" t="s">
        <v>42</v>
      </c>
      <c r="F3" s="1">
        <v>3</v>
      </c>
      <c r="G3" s="20">
        <v>694.01</v>
      </c>
      <c r="H3" s="18">
        <v>0.1</v>
      </c>
      <c r="I3" s="20">
        <f>G3+(G3*H3)</f>
        <v>763.41099999999994</v>
      </c>
      <c r="J3" s="20">
        <f>F3*G3</f>
        <v>2082.0299999999997</v>
      </c>
      <c r="K3" s="20">
        <f>I3*F3</f>
        <v>2290.2329999999997</v>
      </c>
      <c r="L3" s="1" t="s">
        <v>89</v>
      </c>
      <c r="M3" s="1">
        <v>1</v>
      </c>
      <c r="N3" s="70"/>
      <c r="O3" s="20">
        <f>N3+(N3*H3)</f>
        <v>0</v>
      </c>
      <c r="P3" s="20">
        <f>F3*N3</f>
        <v>0</v>
      </c>
      <c r="Q3" s="20">
        <f>O3*F3</f>
        <v>0</v>
      </c>
      <c r="R3" s="71"/>
    </row>
    <row r="4" spans="1:18" ht="46.2" customHeight="1" x14ac:dyDescent="0.3">
      <c r="A4" s="3" t="s">
        <v>6</v>
      </c>
      <c r="B4" s="3" t="s">
        <v>7</v>
      </c>
      <c r="C4" s="6" t="s">
        <v>43</v>
      </c>
      <c r="D4" s="1" t="s">
        <v>9</v>
      </c>
      <c r="E4" s="6" t="s">
        <v>43</v>
      </c>
      <c r="F4" s="1">
        <v>3</v>
      </c>
      <c r="G4" s="20">
        <v>848.23</v>
      </c>
      <c r="H4" s="18">
        <v>0.1</v>
      </c>
      <c r="I4" s="20">
        <f t="shared" ref="I4:I36" si="0">G4+(G4*H4)</f>
        <v>933.053</v>
      </c>
      <c r="J4" s="20">
        <f t="shared" ref="J4:J36" si="1">F4*G4</f>
        <v>2544.69</v>
      </c>
      <c r="K4" s="20">
        <f t="shared" ref="K4:K36" si="2">I4*F4</f>
        <v>2799.1590000000001</v>
      </c>
      <c r="L4" s="1" t="s">
        <v>89</v>
      </c>
      <c r="M4" s="1">
        <v>1</v>
      </c>
      <c r="N4" s="70"/>
      <c r="O4" s="20">
        <f t="shared" ref="O4:O36" si="3">N4+(N4*H4)</f>
        <v>0</v>
      </c>
      <c r="P4" s="20">
        <f t="shared" ref="P4:P36" si="4">F4*N4</f>
        <v>0</v>
      </c>
      <c r="Q4" s="20">
        <f t="shared" ref="Q4:Q36" si="5">O4*F4</f>
        <v>0</v>
      </c>
      <c r="R4" s="71"/>
    </row>
    <row r="5" spans="1:18" ht="46.2" customHeight="1" x14ac:dyDescent="0.3">
      <c r="A5" s="3" t="s">
        <v>6</v>
      </c>
      <c r="B5" s="3" t="s">
        <v>7</v>
      </c>
      <c r="C5" s="6" t="s">
        <v>44</v>
      </c>
      <c r="D5" s="1" t="s">
        <v>10</v>
      </c>
      <c r="E5" s="6" t="s">
        <v>44</v>
      </c>
      <c r="F5" s="1">
        <v>3</v>
      </c>
      <c r="G5" s="20">
        <v>1002.46</v>
      </c>
      <c r="H5" s="18">
        <v>0.1</v>
      </c>
      <c r="I5" s="20">
        <f t="shared" si="0"/>
        <v>1102.7060000000001</v>
      </c>
      <c r="J5" s="20">
        <f t="shared" si="1"/>
        <v>3007.38</v>
      </c>
      <c r="K5" s="20">
        <f t="shared" si="2"/>
        <v>3308.1180000000004</v>
      </c>
      <c r="L5" s="1" t="s">
        <v>89</v>
      </c>
      <c r="M5" s="1">
        <v>1</v>
      </c>
      <c r="N5" s="70"/>
      <c r="O5" s="20">
        <f t="shared" si="3"/>
        <v>0</v>
      </c>
      <c r="P5" s="20">
        <f t="shared" si="4"/>
        <v>0</v>
      </c>
      <c r="Q5" s="20">
        <f t="shared" si="5"/>
        <v>0</v>
      </c>
      <c r="R5" s="71"/>
    </row>
    <row r="6" spans="1:18" ht="46.2" customHeight="1" x14ac:dyDescent="0.3">
      <c r="A6" s="3" t="s">
        <v>6</v>
      </c>
      <c r="B6" s="3" t="s">
        <v>7</v>
      </c>
      <c r="C6" s="6" t="s">
        <v>45</v>
      </c>
      <c r="D6" s="1" t="s">
        <v>11</v>
      </c>
      <c r="E6" s="6" t="s">
        <v>45</v>
      </c>
      <c r="F6" s="1">
        <v>3</v>
      </c>
      <c r="G6" s="20">
        <v>1156.68</v>
      </c>
      <c r="H6" s="18">
        <v>0.1</v>
      </c>
      <c r="I6" s="20">
        <f t="shared" si="0"/>
        <v>1272.348</v>
      </c>
      <c r="J6" s="20">
        <f t="shared" si="1"/>
        <v>3470.04</v>
      </c>
      <c r="K6" s="20">
        <f t="shared" si="2"/>
        <v>3817.0439999999999</v>
      </c>
      <c r="L6" s="1" t="s">
        <v>89</v>
      </c>
      <c r="M6" s="1">
        <v>1</v>
      </c>
      <c r="N6" s="70"/>
      <c r="O6" s="20">
        <f t="shared" si="3"/>
        <v>0</v>
      </c>
      <c r="P6" s="20">
        <f t="shared" si="4"/>
        <v>0</v>
      </c>
      <c r="Q6" s="20">
        <f t="shared" si="5"/>
        <v>0</v>
      </c>
      <c r="R6" s="71"/>
    </row>
    <row r="7" spans="1:18" ht="46.2" customHeight="1" x14ac:dyDescent="0.3">
      <c r="A7" s="3" t="s">
        <v>6</v>
      </c>
      <c r="B7" s="3" t="s">
        <v>7</v>
      </c>
      <c r="C7" s="4" t="s">
        <v>46</v>
      </c>
      <c r="D7" s="1" t="s">
        <v>12</v>
      </c>
      <c r="E7" s="4" t="s">
        <v>46</v>
      </c>
      <c r="F7" s="1">
        <v>3</v>
      </c>
      <c r="G7" s="20">
        <v>616.9</v>
      </c>
      <c r="H7" s="18">
        <v>0.1</v>
      </c>
      <c r="I7" s="20">
        <f t="shared" si="0"/>
        <v>678.58999999999992</v>
      </c>
      <c r="J7" s="20">
        <f t="shared" si="1"/>
        <v>1850.6999999999998</v>
      </c>
      <c r="K7" s="20">
        <f t="shared" si="2"/>
        <v>2035.7699999999998</v>
      </c>
      <c r="L7" s="1" t="s">
        <v>89</v>
      </c>
      <c r="M7" s="1">
        <v>1</v>
      </c>
      <c r="N7" s="70"/>
      <c r="O7" s="20">
        <f t="shared" si="3"/>
        <v>0</v>
      </c>
      <c r="P7" s="20">
        <f t="shared" si="4"/>
        <v>0</v>
      </c>
      <c r="Q7" s="20">
        <f t="shared" si="5"/>
        <v>0</v>
      </c>
      <c r="R7" s="71"/>
    </row>
    <row r="8" spans="1:18" ht="46.2" customHeight="1" x14ac:dyDescent="0.3">
      <c r="A8" s="3" t="s">
        <v>6</v>
      </c>
      <c r="B8" s="3" t="s">
        <v>7</v>
      </c>
      <c r="C8" s="4" t="s">
        <v>47</v>
      </c>
      <c r="D8" s="1" t="s">
        <v>13</v>
      </c>
      <c r="E8" s="4" t="s">
        <v>47</v>
      </c>
      <c r="F8" s="1">
        <v>3</v>
      </c>
      <c r="G8" s="20">
        <v>694.01</v>
      </c>
      <c r="H8" s="18">
        <v>0.1</v>
      </c>
      <c r="I8" s="20">
        <f t="shared" si="0"/>
        <v>763.41099999999994</v>
      </c>
      <c r="J8" s="20">
        <f t="shared" si="1"/>
        <v>2082.0299999999997</v>
      </c>
      <c r="K8" s="20">
        <f t="shared" si="2"/>
        <v>2290.2329999999997</v>
      </c>
      <c r="L8" s="1" t="s">
        <v>89</v>
      </c>
      <c r="M8" s="1">
        <v>1</v>
      </c>
      <c r="N8" s="70"/>
      <c r="O8" s="20">
        <f t="shared" si="3"/>
        <v>0</v>
      </c>
      <c r="P8" s="20">
        <f t="shared" si="4"/>
        <v>0</v>
      </c>
      <c r="Q8" s="20">
        <f t="shared" si="5"/>
        <v>0</v>
      </c>
      <c r="R8" s="71"/>
    </row>
    <row r="9" spans="1:18" ht="46.2" customHeight="1" x14ac:dyDescent="0.3">
      <c r="A9" s="3" t="s">
        <v>6</v>
      </c>
      <c r="B9" s="3" t="s">
        <v>7</v>
      </c>
      <c r="C9" s="4" t="s">
        <v>48</v>
      </c>
      <c r="D9" s="1" t="s">
        <v>14</v>
      </c>
      <c r="E9" s="4" t="s">
        <v>48</v>
      </c>
      <c r="F9" s="1">
        <v>3</v>
      </c>
      <c r="G9" s="20">
        <v>848.23</v>
      </c>
      <c r="H9" s="18">
        <v>0.1</v>
      </c>
      <c r="I9" s="20">
        <f t="shared" si="0"/>
        <v>933.053</v>
      </c>
      <c r="J9" s="20">
        <f t="shared" si="1"/>
        <v>2544.69</v>
      </c>
      <c r="K9" s="20">
        <f t="shared" si="2"/>
        <v>2799.1590000000001</v>
      </c>
      <c r="L9" s="1" t="s">
        <v>89</v>
      </c>
      <c r="M9" s="1">
        <v>1</v>
      </c>
      <c r="N9" s="70"/>
      <c r="O9" s="20">
        <f t="shared" si="3"/>
        <v>0</v>
      </c>
      <c r="P9" s="20">
        <f t="shared" si="4"/>
        <v>0</v>
      </c>
      <c r="Q9" s="20">
        <f t="shared" si="5"/>
        <v>0</v>
      </c>
      <c r="R9" s="71"/>
    </row>
    <row r="10" spans="1:18" ht="46.2" customHeight="1" x14ac:dyDescent="0.3">
      <c r="A10" s="3" t="s">
        <v>6</v>
      </c>
      <c r="B10" s="3" t="s">
        <v>7</v>
      </c>
      <c r="C10" s="4" t="s">
        <v>49</v>
      </c>
      <c r="D10" s="1" t="s">
        <v>15</v>
      </c>
      <c r="E10" s="4" t="s">
        <v>49</v>
      </c>
      <c r="F10" s="1">
        <v>3</v>
      </c>
      <c r="G10" s="20">
        <v>1079.57</v>
      </c>
      <c r="H10" s="18">
        <v>0.1</v>
      </c>
      <c r="I10" s="20">
        <f t="shared" si="0"/>
        <v>1187.527</v>
      </c>
      <c r="J10" s="20">
        <f t="shared" si="1"/>
        <v>3238.71</v>
      </c>
      <c r="K10" s="20">
        <f t="shared" si="2"/>
        <v>3562.5810000000001</v>
      </c>
      <c r="L10" s="1" t="s">
        <v>89</v>
      </c>
      <c r="M10" s="1">
        <v>1</v>
      </c>
      <c r="N10" s="70"/>
      <c r="O10" s="20">
        <f t="shared" si="3"/>
        <v>0</v>
      </c>
      <c r="P10" s="20">
        <f t="shared" si="4"/>
        <v>0</v>
      </c>
      <c r="Q10" s="20">
        <f t="shared" si="5"/>
        <v>0</v>
      </c>
      <c r="R10" s="71"/>
    </row>
    <row r="11" spans="1:18" ht="46.2" customHeight="1" x14ac:dyDescent="0.3">
      <c r="A11" s="3" t="s">
        <v>6</v>
      </c>
      <c r="B11" s="3" t="s">
        <v>7</v>
      </c>
      <c r="C11" s="4" t="s">
        <v>50</v>
      </c>
      <c r="D11" s="1" t="s">
        <v>16</v>
      </c>
      <c r="E11" s="4" t="s">
        <v>50</v>
      </c>
      <c r="F11" s="1">
        <v>3</v>
      </c>
      <c r="G11" s="20">
        <v>1156.68</v>
      </c>
      <c r="H11" s="18">
        <v>0.1</v>
      </c>
      <c r="I11" s="20">
        <f t="shared" si="0"/>
        <v>1272.348</v>
      </c>
      <c r="J11" s="20">
        <f t="shared" si="1"/>
        <v>3470.04</v>
      </c>
      <c r="K11" s="20">
        <f t="shared" si="2"/>
        <v>3817.0439999999999</v>
      </c>
      <c r="L11" s="1" t="s">
        <v>89</v>
      </c>
      <c r="M11" s="1">
        <v>1</v>
      </c>
      <c r="N11" s="70"/>
      <c r="O11" s="20">
        <f t="shared" si="3"/>
        <v>0</v>
      </c>
      <c r="P11" s="20">
        <f t="shared" si="4"/>
        <v>0</v>
      </c>
      <c r="Q11" s="20">
        <f t="shared" si="5"/>
        <v>0</v>
      </c>
      <c r="R11" s="71"/>
    </row>
    <row r="12" spans="1:18" ht="46.2" customHeight="1" x14ac:dyDescent="0.3">
      <c r="A12" s="3" t="s">
        <v>6</v>
      </c>
      <c r="B12" s="3" t="s">
        <v>7</v>
      </c>
      <c r="C12" s="6" t="s">
        <v>51</v>
      </c>
      <c r="D12" s="1" t="s">
        <v>17</v>
      </c>
      <c r="E12" s="6" t="s">
        <v>51</v>
      </c>
      <c r="F12" s="1">
        <v>3</v>
      </c>
      <c r="G12" s="20">
        <v>771.12</v>
      </c>
      <c r="H12" s="18">
        <v>0.1</v>
      </c>
      <c r="I12" s="20">
        <f t="shared" si="0"/>
        <v>848.23199999999997</v>
      </c>
      <c r="J12" s="20">
        <f t="shared" si="1"/>
        <v>2313.36</v>
      </c>
      <c r="K12" s="20">
        <f t="shared" si="2"/>
        <v>2544.6959999999999</v>
      </c>
      <c r="L12" s="1" t="s">
        <v>89</v>
      </c>
      <c r="M12" s="1">
        <v>1</v>
      </c>
      <c r="N12" s="70"/>
      <c r="O12" s="20">
        <f t="shared" si="3"/>
        <v>0</v>
      </c>
      <c r="P12" s="20">
        <f t="shared" si="4"/>
        <v>0</v>
      </c>
      <c r="Q12" s="20">
        <f t="shared" si="5"/>
        <v>0</v>
      </c>
      <c r="R12" s="71"/>
    </row>
    <row r="13" spans="1:18" ht="46.2" customHeight="1" x14ac:dyDescent="0.3">
      <c r="A13" s="3" t="s">
        <v>6</v>
      </c>
      <c r="B13" s="3" t="s">
        <v>7</v>
      </c>
      <c r="C13" s="6" t="s">
        <v>52</v>
      </c>
      <c r="D13" s="1" t="s">
        <v>18</v>
      </c>
      <c r="E13" s="6" t="s">
        <v>52</v>
      </c>
      <c r="F13" s="1">
        <v>3</v>
      </c>
      <c r="G13" s="20">
        <v>925.34</v>
      </c>
      <c r="H13" s="18">
        <v>0.1</v>
      </c>
      <c r="I13" s="20">
        <f t="shared" si="0"/>
        <v>1017.874</v>
      </c>
      <c r="J13" s="20">
        <f t="shared" si="1"/>
        <v>2776.02</v>
      </c>
      <c r="K13" s="20">
        <f t="shared" si="2"/>
        <v>3053.6220000000003</v>
      </c>
      <c r="L13" s="1" t="s">
        <v>89</v>
      </c>
      <c r="M13" s="1">
        <v>1</v>
      </c>
      <c r="N13" s="70"/>
      <c r="O13" s="20">
        <f t="shared" si="3"/>
        <v>0</v>
      </c>
      <c r="P13" s="20">
        <f t="shared" si="4"/>
        <v>0</v>
      </c>
      <c r="Q13" s="20">
        <f t="shared" si="5"/>
        <v>0</v>
      </c>
      <c r="R13" s="71"/>
    </row>
    <row r="14" spans="1:18" ht="46.2" customHeight="1" x14ac:dyDescent="0.3">
      <c r="A14" s="3" t="s">
        <v>6</v>
      </c>
      <c r="B14" s="3" t="s">
        <v>7</v>
      </c>
      <c r="C14" s="6" t="s">
        <v>53</v>
      </c>
      <c r="D14" s="1" t="s">
        <v>19</v>
      </c>
      <c r="E14" s="6" t="s">
        <v>53</v>
      </c>
      <c r="F14" s="1">
        <v>3</v>
      </c>
      <c r="G14" s="20">
        <v>1156.68</v>
      </c>
      <c r="H14" s="18">
        <v>0.1</v>
      </c>
      <c r="I14" s="20">
        <f t="shared" si="0"/>
        <v>1272.348</v>
      </c>
      <c r="J14" s="20">
        <f t="shared" si="1"/>
        <v>3470.04</v>
      </c>
      <c r="K14" s="20">
        <f t="shared" si="2"/>
        <v>3817.0439999999999</v>
      </c>
      <c r="L14" s="1" t="s">
        <v>89</v>
      </c>
      <c r="M14" s="1">
        <v>1</v>
      </c>
      <c r="N14" s="70"/>
      <c r="O14" s="20">
        <f t="shared" si="3"/>
        <v>0</v>
      </c>
      <c r="P14" s="20">
        <f t="shared" si="4"/>
        <v>0</v>
      </c>
      <c r="Q14" s="20">
        <f t="shared" si="5"/>
        <v>0</v>
      </c>
      <c r="R14" s="71"/>
    </row>
    <row r="15" spans="1:18" ht="46.2" customHeight="1" x14ac:dyDescent="0.3">
      <c r="A15" s="3" t="s">
        <v>6</v>
      </c>
      <c r="B15" s="3" t="s">
        <v>7</v>
      </c>
      <c r="C15" s="6" t="s">
        <v>54</v>
      </c>
      <c r="D15" s="1" t="s">
        <v>20</v>
      </c>
      <c r="E15" s="6" t="s">
        <v>54</v>
      </c>
      <c r="F15" s="1">
        <v>3</v>
      </c>
      <c r="G15" s="20">
        <v>1310.9</v>
      </c>
      <c r="H15" s="18">
        <v>0.1</v>
      </c>
      <c r="I15" s="20">
        <f t="shared" si="0"/>
        <v>1441.99</v>
      </c>
      <c r="J15" s="20">
        <f t="shared" si="1"/>
        <v>3932.7000000000003</v>
      </c>
      <c r="K15" s="20">
        <f t="shared" si="2"/>
        <v>4325.97</v>
      </c>
      <c r="L15" s="1" t="s">
        <v>89</v>
      </c>
      <c r="M15" s="1">
        <v>1</v>
      </c>
      <c r="N15" s="70"/>
      <c r="O15" s="20">
        <f t="shared" si="3"/>
        <v>0</v>
      </c>
      <c r="P15" s="20">
        <f t="shared" si="4"/>
        <v>0</v>
      </c>
      <c r="Q15" s="20">
        <f t="shared" si="5"/>
        <v>0</v>
      </c>
      <c r="R15" s="71"/>
    </row>
    <row r="16" spans="1:18" ht="46.2" customHeight="1" x14ac:dyDescent="0.3">
      <c r="A16" s="3" t="s">
        <v>6</v>
      </c>
      <c r="B16" s="3" t="s">
        <v>7</v>
      </c>
      <c r="C16" s="6" t="s">
        <v>55</v>
      </c>
      <c r="D16" s="1" t="s">
        <v>21</v>
      </c>
      <c r="E16" s="6" t="s">
        <v>55</v>
      </c>
      <c r="F16" s="1">
        <v>3</v>
      </c>
      <c r="G16" s="20">
        <v>1349.46</v>
      </c>
      <c r="H16" s="18">
        <v>0.1</v>
      </c>
      <c r="I16" s="20">
        <f t="shared" si="0"/>
        <v>1484.4059999999999</v>
      </c>
      <c r="J16" s="20">
        <f t="shared" si="1"/>
        <v>4048.38</v>
      </c>
      <c r="K16" s="20">
        <f t="shared" si="2"/>
        <v>4453.2179999999998</v>
      </c>
      <c r="L16" s="1" t="s">
        <v>89</v>
      </c>
      <c r="M16" s="1">
        <v>1</v>
      </c>
      <c r="N16" s="70"/>
      <c r="O16" s="20">
        <f t="shared" si="3"/>
        <v>0</v>
      </c>
      <c r="P16" s="20">
        <f t="shared" si="4"/>
        <v>0</v>
      </c>
      <c r="Q16" s="20">
        <f t="shared" si="5"/>
        <v>0</v>
      </c>
      <c r="R16" s="71"/>
    </row>
    <row r="17" spans="1:18" ht="46.2" customHeight="1" x14ac:dyDescent="0.3">
      <c r="A17" s="3" t="s">
        <v>6</v>
      </c>
      <c r="B17" s="3" t="s">
        <v>7</v>
      </c>
      <c r="C17" s="6" t="s">
        <v>56</v>
      </c>
      <c r="D17" s="1" t="s">
        <v>22</v>
      </c>
      <c r="E17" s="6" t="s">
        <v>56</v>
      </c>
      <c r="F17" s="1">
        <v>3</v>
      </c>
      <c r="G17" s="20">
        <v>1321.92</v>
      </c>
      <c r="H17" s="18">
        <v>0.1</v>
      </c>
      <c r="I17" s="20">
        <f t="shared" si="0"/>
        <v>1454.1120000000001</v>
      </c>
      <c r="J17" s="20">
        <f t="shared" si="1"/>
        <v>3965.76</v>
      </c>
      <c r="K17" s="20">
        <f t="shared" si="2"/>
        <v>4362.3360000000002</v>
      </c>
      <c r="L17" s="1" t="s">
        <v>89</v>
      </c>
      <c r="M17" s="1">
        <v>1</v>
      </c>
      <c r="N17" s="70"/>
      <c r="O17" s="20">
        <f t="shared" si="3"/>
        <v>0</v>
      </c>
      <c r="P17" s="20">
        <f t="shared" si="4"/>
        <v>0</v>
      </c>
      <c r="Q17" s="20">
        <f t="shared" si="5"/>
        <v>0</v>
      </c>
      <c r="R17" s="71"/>
    </row>
    <row r="18" spans="1:18" ht="46.2" customHeight="1" x14ac:dyDescent="0.3">
      <c r="A18" s="3" t="s">
        <v>6</v>
      </c>
      <c r="B18" s="3" t="s">
        <v>7</v>
      </c>
      <c r="C18" s="6" t="s">
        <v>57</v>
      </c>
      <c r="D18" s="1" t="s">
        <v>23</v>
      </c>
      <c r="E18" s="6" t="s">
        <v>57</v>
      </c>
      <c r="F18" s="1">
        <v>3</v>
      </c>
      <c r="G18" s="20">
        <v>1432.08</v>
      </c>
      <c r="H18" s="18">
        <v>0.1</v>
      </c>
      <c r="I18" s="20">
        <f t="shared" si="0"/>
        <v>1575.288</v>
      </c>
      <c r="J18" s="20">
        <f t="shared" si="1"/>
        <v>4296.24</v>
      </c>
      <c r="K18" s="20">
        <f t="shared" si="2"/>
        <v>4725.8639999999996</v>
      </c>
      <c r="L18" s="1" t="s">
        <v>89</v>
      </c>
      <c r="M18" s="1">
        <v>1</v>
      </c>
      <c r="N18" s="70"/>
      <c r="O18" s="20">
        <f t="shared" si="3"/>
        <v>0</v>
      </c>
      <c r="P18" s="20">
        <f t="shared" si="4"/>
        <v>0</v>
      </c>
      <c r="Q18" s="20">
        <f t="shared" si="5"/>
        <v>0</v>
      </c>
      <c r="R18" s="71"/>
    </row>
    <row r="19" spans="1:18" ht="46.2" customHeight="1" x14ac:dyDescent="0.3">
      <c r="A19" s="3" t="s">
        <v>6</v>
      </c>
      <c r="B19" s="3" t="s">
        <v>7</v>
      </c>
      <c r="C19" s="6" t="s">
        <v>58</v>
      </c>
      <c r="D19" s="1" t="s">
        <v>24</v>
      </c>
      <c r="E19" s="6" t="s">
        <v>58</v>
      </c>
      <c r="F19" s="1">
        <v>3</v>
      </c>
      <c r="G19" s="20">
        <v>1542.24</v>
      </c>
      <c r="H19" s="18">
        <v>0.1</v>
      </c>
      <c r="I19" s="20">
        <f t="shared" si="0"/>
        <v>1696.4639999999999</v>
      </c>
      <c r="J19" s="20">
        <f t="shared" si="1"/>
        <v>4626.72</v>
      </c>
      <c r="K19" s="20">
        <f t="shared" si="2"/>
        <v>5089.3919999999998</v>
      </c>
      <c r="L19" s="1" t="s">
        <v>89</v>
      </c>
      <c r="M19" s="1">
        <v>1</v>
      </c>
      <c r="N19" s="70"/>
      <c r="O19" s="20">
        <f t="shared" si="3"/>
        <v>0</v>
      </c>
      <c r="P19" s="20">
        <f t="shared" si="4"/>
        <v>0</v>
      </c>
      <c r="Q19" s="20">
        <f t="shared" si="5"/>
        <v>0</v>
      </c>
      <c r="R19" s="71"/>
    </row>
    <row r="20" spans="1:18" ht="46.2" customHeight="1" x14ac:dyDescent="0.3">
      <c r="A20" s="3" t="s">
        <v>6</v>
      </c>
      <c r="B20" s="3" t="s">
        <v>7</v>
      </c>
      <c r="C20" s="6" t="s">
        <v>59</v>
      </c>
      <c r="D20" s="1" t="s">
        <v>25</v>
      </c>
      <c r="E20" s="6" t="s">
        <v>59</v>
      </c>
      <c r="F20" s="1">
        <v>3</v>
      </c>
      <c r="G20" s="20">
        <v>727.06</v>
      </c>
      <c r="H20" s="18">
        <v>0.1</v>
      </c>
      <c r="I20" s="20">
        <f t="shared" si="0"/>
        <v>799.76599999999996</v>
      </c>
      <c r="J20" s="20">
        <f t="shared" si="1"/>
        <v>2181.1799999999998</v>
      </c>
      <c r="K20" s="20">
        <f t="shared" si="2"/>
        <v>2399.2979999999998</v>
      </c>
      <c r="L20" s="1" t="s">
        <v>89</v>
      </c>
      <c r="M20" s="1">
        <v>1</v>
      </c>
      <c r="N20" s="70"/>
      <c r="O20" s="20">
        <f t="shared" si="3"/>
        <v>0</v>
      </c>
      <c r="P20" s="20">
        <f t="shared" si="4"/>
        <v>0</v>
      </c>
      <c r="Q20" s="20">
        <f t="shared" si="5"/>
        <v>0</v>
      </c>
      <c r="R20" s="71"/>
    </row>
    <row r="21" spans="1:18" ht="46.2" customHeight="1" x14ac:dyDescent="0.3">
      <c r="A21" s="3" t="s">
        <v>6</v>
      </c>
      <c r="B21" s="3" t="s">
        <v>7</v>
      </c>
      <c r="C21" s="3" t="s">
        <v>60</v>
      </c>
      <c r="D21" s="1" t="s">
        <v>26</v>
      </c>
      <c r="E21" s="3" t="s">
        <v>60</v>
      </c>
      <c r="F21" s="1">
        <v>3</v>
      </c>
      <c r="G21" s="20">
        <v>727.06</v>
      </c>
      <c r="H21" s="18">
        <v>0.1</v>
      </c>
      <c r="I21" s="20">
        <f t="shared" si="0"/>
        <v>799.76599999999996</v>
      </c>
      <c r="J21" s="20">
        <f t="shared" si="1"/>
        <v>2181.1799999999998</v>
      </c>
      <c r="K21" s="20">
        <f t="shared" si="2"/>
        <v>2399.2979999999998</v>
      </c>
      <c r="L21" s="1" t="s">
        <v>89</v>
      </c>
      <c r="M21" s="1">
        <v>1</v>
      </c>
      <c r="N21" s="70"/>
      <c r="O21" s="20">
        <f t="shared" si="3"/>
        <v>0</v>
      </c>
      <c r="P21" s="20">
        <f t="shared" si="4"/>
        <v>0</v>
      </c>
      <c r="Q21" s="20">
        <f t="shared" si="5"/>
        <v>0</v>
      </c>
      <c r="R21" s="71"/>
    </row>
    <row r="22" spans="1:18" ht="46.2" customHeight="1" x14ac:dyDescent="0.3">
      <c r="A22" s="3" t="s">
        <v>6</v>
      </c>
      <c r="B22" s="3" t="s">
        <v>7</v>
      </c>
      <c r="C22" s="6" t="s">
        <v>61</v>
      </c>
      <c r="D22" s="1" t="s">
        <v>27</v>
      </c>
      <c r="E22" s="6" t="s">
        <v>61</v>
      </c>
      <c r="F22" s="1">
        <v>3</v>
      </c>
      <c r="G22" s="20">
        <v>771.12</v>
      </c>
      <c r="H22" s="18">
        <v>0.1</v>
      </c>
      <c r="I22" s="20">
        <f t="shared" si="0"/>
        <v>848.23199999999997</v>
      </c>
      <c r="J22" s="20">
        <f t="shared" si="1"/>
        <v>2313.36</v>
      </c>
      <c r="K22" s="20">
        <f t="shared" si="2"/>
        <v>2544.6959999999999</v>
      </c>
      <c r="L22" s="1" t="s">
        <v>89</v>
      </c>
      <c r="M22" s="1">
        <v>1</v>
      </c>
      <c r="N22" s="70"/>
      <c r="O22" s="20">
        <f t="shared" si="3"/>
        <v>0</v>
      </c>
      <c r="P22" s="20">
        <f t="shared" si="4"/>
        <v>0</v>
      </c>
      <c r="Q22" s="20">
        <f t="shared" si="5"/>
        <v>0</v>
      </c>
      <c r="R22" s="71"/>
    </row>
    <row r="23" spans="1:18" ht="46.2" customHeight="1" x14ac:dyDescent="0.3">
      <c r="A23" s="3" t="s">
        <v>6</v>
      </c>
      <c r="B23" s="3" t="s">
        <v>7</v>
      </c>
      <c r="C23" s="3" t="s">
        <v>62</v>
      </c>
      <c r="D23" s="1" t="s">
        <v>28</v>
      </c>
      <c r="E23" s="3" t="s">
        <v>62</v>
      </c>
      <c r="F23" s="1">
        <v>3</v>
      </c>
      <c r="G23" s="20">
        <v>727.06</v>
      </c>
      <c r="H23" s="18">
        <v>0.1</v>
      </c>
      <c r="I23" s="20">
        <f t="shared" si="0"/>
        <v>799.76599999999996</v>
      </c>
      <c r="J23" s="20">
        <f t="shared" si="1"/>
        <v>2181.1799999999998</v>
      </c>
      <c r="K23" s="20">
        <f t="shared" si="2"/>
        <v>2399.2979999999998</v>
      </c>
      <c r="L23" s="1" t="s">
        <v>89</v>
      </c>
      <c r="M23" s="1">
        <v>1</v>
      </c>
      <c r="N23" s="70"/>
      <c r="O23" s="20">
        <f t="shared" si="3"/>
        <v>0</v>
      </c>
      <c r="P23" s="20">
        <f t="shared" si="4"/>
        <v>0</v>
      </c>
      <c r="Q23" s="20">
        <f t="shared" si="5"/>
        <v>0</v>
      </c>
      <c r="R23" s="71"/>
    </row>
    <row r="24" spans="1:18" ht="46.2" customHeight="1" x14ac:dyDescent="0.3">
      <c r="A24" s="3" t="s">
        <v>6</v>
      </c>
      <c r="B24" s="3" t="s">
        <v>7</v>
      </c>
      <c r="C24" s="6" t="s">
        <v>63</v>
      </c>
      <c r="D24" s="1" t="s">
        <v>29</v>
      </c>
      <c r="E24" s="6" t="s">
        <v>63</v>
      </c>
      <c r="F24" s="1">
        <v>3</v>
      </c>
      <c r="G24" s="20">
        <v>771.12</v>
      </c>
      <c r="H24" s="18">
        <v>0.1</v>
      </c>
      <c r="I24" s="20">
        <f t="shared" si="0"/>
        <v>848.23199999999997</v>
      </c>
      <c r="J24" s="20">
        <f t="shared" si="1"/>
        <v>2313.36</v>
      </c>
      <c r="K24" s="20">
        <f t="shared" si="2"/>
        <v>2544.6959999999999</v>
      </c>
      <c r="L24" s="1" t="s">
        <v>89</v>
      </c>
      <c r="M24" s="1">
        <v>1</v>
      </c>
      <c r="N24" s="70"/>
      <c r="O24" s="20">
        <f t="shared" si="3"/>
        <v>0</v>
      </c>
      <c r="P24" s="20">
        <f t="shared" si="4"/>
        <v>0</v>
      </c>
      <c r="Q24" s="20">
        <f t="shared" si="5"/>
        <v>0</v>
      </c>
      <c r="R24" s="71"/>
    </row>
    <row r="25" spans="1:18" ht="46.2" customHeight="1" x14ac:dyDescent="0.3">
      <c r="A25" s="3" t="s">
        <v>6</v>
      </c>
      <c r="B25" s="3" t="s">
        <v>7</v>
      </c>
      <c r="C25" s="6" t="s">
        <v>64</v>
      </c>
      <c r="D25" s="1" t="s">
        <v>30</v>
      </c>
      <c r="E25" s="6" t="s">
        <v>64</v>
      </c>
      <c r="F25" s="1">
        <v>3</v>
      </c>
      <c r="G25" s="20">
        <v>881.28</v>
      </c>
      <c r="H25" s="18">
        <v>0.1</v>
      </c>
      <c r="I25" s="20">
        <f t="shared" si="0"/>
        <v>969.40800000000002</v>
      </c>
      <c r="J25" s="20">
        <f t="shared" si="1"/>
        <v>2643.84</v>
      </c>
      <c r="K25" s="20">
        <f t="shared" si="2"/>
        <v>2908.2240000000002</v>
      </c>
      <c r="L25" s="1" t="s">
        <v>89</v>
      </c>
      <c r="M25" s="1">
        <v>1</v>
      </c>
      <c r="N25" s="70"/>
      <c r="O25" s="20">
        <f t="shared" si="3"/>
        <v>0</v>
      </c>
      <c r="P25" s="20">
        <f t="shared" si="4"/>
        <v>0</v>
      </c>
      <c r="Q25" s="20">
        <f t="shared" si="5"/>
        <v>0</v>
      </c>
      <c r="R25" s="71"/>
    </row>
    <row r="26" spans="1:18" ht="46.2" customHeight="1" x14ac:dyDescent="0.3">
      <c r="A26" s="3" t="s">
        <v>6</v>
      </c>
      <c r="B26" s="3" t="s">
        <v>7</v>
      </c>
      <c r="C26" s="3" t="s">
        <v>65</v>
      </c>
      <c r="D26" s="1" t="s">
        <v>31</v>
      </c>
      <c r="E26" s="3" t="s">
        <v>65</v>
      </c>
      <c r="F26" s="1">
        <v>30</v>
      </c>
      <c r="G26" s="20">
        <v>122.4</v>
      </c>
      <c r="H26" s="18">
        <v>0.1</v>
      </c>
      <c r="I26" s="20">
        <f t="shared" si="0"/>
        <v>134.64000000000001</v>
      </c>
      <c r="J26" s="20">
        <f t="shared" si="1"/>
        <v>3672</v>
      </c>
      <c r="K26" s="20">
        <f t="shared" si="2"/>
        <v>4039.2000000000003</v>
      </c>
      <c r="L26" s="1" t="s">
        <v>89</v>
      </c>
      <c r="M26" s="1">
        <v>1</v>
      </c>
      <c r="N26" s="70"/>
      <c r="O26" s="20">
        <f t="shared" si="3"/>
        <v>0</v>
      </c>
      <c r="P26" s="20">
        <f t="shared" si="4"/>
        <v>0</v>
      </c>
      <c r="Q26" s="20">
        <f t="shared" si="5"/>
        <v>0</v>
      </c>
      <c r="R26" s="71"/>
    </row>
    <row r="27" spans="1:18" ht="46.2" customHeight="1" x14ac:dyDescent="0.3">
      <c r="A27" s="3" t="s">
        <v>6</v>
      </c>
      <c r="B27" s="3" t="s">
        <v>7</v>
      </c>
      <c r="C27" s="3" t="s">
        <v>66</v>
      </c>
      <c r="D27" s="1" t="s">
        <v>32</v>
      </c>
      <c r="E27" s="3" t="s">
        <v>66</v>
      </c>
      <c r="F27" s="1">
        <v>30</v>
      </c>
      <c r="G27" s="20">
        <v>94.86</v>
      </c>
      <c r="H27" s="18">
        <v>0.1</v>
      </c>
      <c r="I27" s="20">
        <f t="shared" si="0"/>
        <v>104.346</v>
      </c>
      <c r="J27" s="20">
        <f t="shared" si="1"/>
        <v>2845.8</v>
      </c>
      <c r="K27" s="20">
        <f t="shared" si="2"/>
        <v>3130.38</v>
      </c>
      <c r="L27" s="1" t="s">
        <v>89</v>
      </c>
      <c r="M27" s="1">
        <v>1</v>
      </c>
      <c r="N27" s="70"/>
      <c r="O27" s="20">
        <f t="shared" si="3"/>
        <v>0</v>
      </c>
      <c r="P27" s="20">
        <f t="shared" si="4"/>
        <v>0</v>
      </c>
      <c r="Q27" s="20">
        <f t="shared" si="5"/>
        <v>0</v>
      </c>
      <c r="R27" s="71"/>
    </row>
    <row r="28" spans="1:18" ht="46.2" customHeight="1" x14ac:dyDescent="0.3">
      <c r="A28" s="3" t="s">
        <v>6</v>
      </c>
      <c r="B28" s="3" t="s">
        <v>7</v>
      </c>
      <c r="C28" s="3" t="s">
        <v>67</v>
      </c>
      <c r="D28" s="1" t="s">
        <v>33</v>
      </c>
      <c r="E28" s="3" t="s">
        <v>67</v>
      </c>
      <c r="F28" s="1">
        <v>30</v>
      </c>
      <c r="G28" s="20">
        <v>134.94999999999999</v>
      </c>
      <c r="H28" s="18">
        <v>0.1</v>
      </c>
      <c r="I28" s="20">
        <f t="shared" si="0"/>
        <v>148.44499999999999</v>
      </c>
      <c r="J28" s="20">
        <f t="shared" si="1"/>
        <v>4048.4999999999995</v>
      </c>
      <c r="K28" s="20">
        <f t="shared" si="2"/>
        <v>4453.3499999999995</v>
      </c>
      <c r="L28" s="1" t="s">
        <v>89</v>
      </c>
      <c r="M28" s="1">
        <v>1</v>
      </c>
      <c r="N28" s="70"/>
      <c r="O28" s="20">
        <f t="shared" si="3"/>
        <v>0</v>
      </c>
      <c r="P28" s="20">
        <f t="shared" si="4"/>
        <v>0</v>
      </c>
      <c r="Q28" s="20">
        <f t="shared" si="5"/>
        <v>0</v>
      </c>
      <c r="R28" s="71"/>
    </row>
    <row r="29" spans="1:18" ht="46.2" customHeight="1" x14ac:dyDescent="0.3">
      <c r="A29" s="3" t="s">
        <v>6</v>
      </c>
      <c r="B29" s="3" t="s">
        <v>7</v>
      </c>
      <c r="C29" s="3" t="s">
        <v>68</v>
      </c>
      <c r="D29" s="1" t="s">
        <v>34</v>
      </c>
      <c r="E29" s="3" t="s">
        <v>68</v>
      </c>
      <c r="F29" s="1">
        <v>30</v>
      </c>
      <c r="G29" s="20">
        <v>115.67</v>
      </c>
      <c r="H29" s="18">
        <v>0.1</v>
      </c>
      <c r="I29" s="20">
        <f t="shared" si="0"/>
        <v>127.23699999999999</v>
      </c>
      <c r="J29" s="20">
        <f t="shared" si="1"/>
        <v>3470.1</v>
      </c>
      <c r="K29" s="20">
        <f t="shared" si="2"/>
        <v>3817.1099999999997</v>
      </c>
      <c r="L29" s="1" t="s">
        <v>89</v>
      </c>
      <c r="M29" s="1">
        <v>1</v>
      </c>
      <c r="N29" s="70"/>
      <c r="O29" s="20">
        <f t="shared" si="3"/>
        <v>0</v>
      </c>
      <c r="P29" s="20">
        <f t="shared" si="4"/>
        <v>0</v>
      </c>
      <c r="Q29" s="20">
        <f t="shared" si="5"/>
        <v>0</v>
      </c>
      <c r="R29" s="71"/>
    </row>
    <row r="30" spans="1:18" ht="46.2" customHeight="1" x14ac:dyDescent="0.3">
      <c r="A30" s="3" t="s">
        <v>6</v>
      </c>
      <c r="B30" s="3" t="s">
        <v>7</v>
      </c>
      <c r="C30" s="3" t="s">
        <v>69</v>
      </c>
      <c r="D30" s="1" t="s">
        <v>35</v>
      </c>
      <c r="E30" s="3" t="s">
        <v>69</v>
      </c>
      <c r="F30" s="1">
        <v>30</v>
      </c>
      <c r="G30" s="20">
        <v>94.86</v>
      </c>
      <c r="H30" s="18">
        <v>0.1</v>
      </c>
      <c r="I30" s="20">
        <f t="shared" si="0"/>
        <v>104.346</v>
      </c>
      <c r="J30" s="20">
        <f t="shared" si="1"/>
        <v>2845.8</v>
      </c>
      <c r="K30" s="20">
        <f t="shared" si="2"/>
        <v>3130.38</v>
      </c>
      <c r="L30" s="1" t="s">
        <v>89</v>
      </c>
      <c r="M30" s="1">
        <v>1</v>
      </c>
      <c r="N30" s="70"/>
      <c r="O30" s="20">
        <f t="shared" si="3"/>
        <v>0</v>
      </c>
      <c r="P30" s="20">
        <f t="shared" si="4"/>
        <v>0</v>
      </c>
      <c r="Q30" s="20">
        <f t="shared" si="5"/>
        <v>0</v>
      </c>
      <c r="R30" s="71"/>
    </row>
    <row r="31" spans="1:18" ht="46.2" customHeight="1" x14ac:dyDescent="0.3">
      <c r="A31" s="3" t="s">
        <v>6</v>
      </c>
      <c r="B31" s="3" t="s">
        <v>7</v>
      </c>
      <c r="C31" s="21" t="s">
        <v>70</v>
      </c>
      <c r="D31" s="1" t="s">
        <v>36</v>
      </c>
      <c r="E31" s="21" t="s">
        <v>70</v>
      </c>
      <c r="F31" s="1">
        <v>6</v>
      </c>
      <c r="G31" s="20">
        <v>204.92</v>
      </c>
      <c r="H31" s="18">
        <v>0.1</v>
      </c>
      <c r="I31" s="20">
        <f t="shared" si="0"/>
        <v>225.41199999999998</v>
      </c>
      <c r="J31" s="20">
        <f t="shared" si="1"/>
        <v>1229.52</v>
      </c>
      <c r="K31" s="20">
        <f t="shared" si="2"/>
        <v>1352.4719999999998</v>
      </c>
      <c r="L31" s="1" t="s">
        <v>89</v>
      </c>
      <c r="M31" s="1">
        <v>1</v>
      </c>
      <c r="N31" s="70"/>
      <c r="O31" s="20">
        <f t="shared" si="3"/>
        <v>0</v>
      </c>
      <c r="P31" s="20">
        <f t="shared" si="4"/>
        <v>0</v>
      </c>
      <c r="Q31" s="20">
        <f t="shared" si="5"/>
        <v>0</v>
      </c>
      <c r="R31" s="71"/>
    </row>
    <row r="32" spans="1:18" ht="46.2" customHeight="1" x14ac:dyDescent="0.3">
      <c r="A32" s="3" t="s">
        <v>6</v>
      </c>
      <c r="B32" s="3" t="s">
        <v>7</v>
      </c>
      <c r="C32" s="21" t="s">
        <v>71</v>
      </c>
      <c r="D32" s="1" t="s">
        <v>37</v>
      </c>
      <c r="E32" s="21" t="s">
        <v>71</v>
      </c>
      <c r="F32" s="1">
        <v>6</v>
      </c>
      <c r="G32" s="20">
        <v>204.92</v>
      </c>
      <c r="H32" s="18">
        <v>0.1</v>
      </c>
      <c r="I32" s="20">
        <f t="shared" si="0"/>
        <v>225.41199999999998</v>
      </c>
      <c r="J32" s="20">
        <f t="shared" si="1"/>
        <v>1229.52</v>
      </c>
      <c r="K32" s="20">
        <f t="shared" si="2"/>
        <v>1352.4719999999998</v>
      </c>
      <c r="L32" s="1" t="s">
        <v>89</v>
      </c>
      <c r="M32" s="1">
        <v>1</v>
      </c>
      <c r="N32" s="70"/>
      <c r="O32" s="20">
        <f t="shared" si="3"/>
        <v>0</v>
      </c>
      <c r="P32" s="20">
        <f t="shared" si="4"/>
        <v>0</v>
      </c>
      <c r="Q32" s="20">
        <f t="shared" si="5"/>
        <v>0</v>
      </c>
      <c r="R32" s="71"/>
    </row>
    <row r="33" spans="1:18" ht="46.2" customHeight="1" x14ac:dyDescent="0.3">
      <c r="A33" s="3" t="s">
        <v>6</v>
      </c>
      <c r="B33" s="3" t="s">
        <v>7</v>
      </c>
      <c r="C33" s="21" t="s">
        <v>72</v>
      </c>
      <c r="D33" s="1" t="s">
        <v>38</v>
      </c>
      <c r="E33" s="21" t="s">
        <v>72</v>
      </c>
      <c r="F33" s="1">
        <v>6</v>
      </c>
      <c r="G33" s="20">
        <v>204.92</v>
      </c>
      <c r="H33" s="18">
        <v>0.1</v>
      </c>
      <c r="I33" s="20">
        <f t="shared" si="0"/>
        <v>225.41199999999998</v>
      </c>
      <c r="J33" s="20">
        <f t="shared" si="1"/>
        <v>1229.52</v>
      </c>
      <c r="K33" s="20">
        <f t="shared" si="2"/>
        <v>1352.4719999999998</v>
      </c>
      <c r="L33" s="1" t="s">
        <v>89</v>
      </c>
      <c r="M33" s="1">
        <v>1</v>
      </c>
      <c r="N33" s="70"/>
      <c r="O33" s="20">
        <f t="shared" si="3"/>
        <v>0</v>
      </c>
      <c r="P33" s="20">
        <f t="shared" si="4"/>
        <v>0</v>
      </c>
      <c r="Q33" s="20">
        <f t="shared" si="5"/>
        <v>0</v>
      </c>
      <c r="R33" s="71"/>
    </row>
    <row r="34" spans="1:18" ht="46.2" customHeight="1" x14ac:dyDescent="0.3">
      <c r="A34" s="3" t="s">
        <v>6</v>
      </c>
      <c r="B34" s="3" t="s">
        <v>7</v>
      </c>
      <c r="C34" s="3" t="s">
        <v>73</v>
      </c>
      <c r="D34" s="1" t="s">
        <v>39</v>
      </c>
      <c r="E34" s="3" t="s">
        <v>73</v>
      </c>
      <c r="F34" s="1">
        <v>30</v>
      </c>
      <c r="G34" s="20">
        <v>10.199999999999999</v>
      </c>
      <c r="H34" s="18">
        <v>0.21</v>
      </c>
      <c r="I34" s="20">
        <f t="shared" si="0"/>
        <v>12.341999999999999</v>
      </c>
      <c r="J34" s="20">
        <f t="shared" si="1"/>
        <v>306</v>
      </c>
      <c r="K34" s="20">
        <f t="shared" si="2"/>
        <v>370.26</v>
      </c>
      <c r="L34" s="1" t="s">
        <v>89</v>
      </c>
      <c r="M34" s="1">
        <v>1</v>
      </c>
      <c r="N34" s="70"/>
      <c r="O34" s="20">
        <f t="shared" si="3"/>
        <v>0</v>
      </c>
      <c r="P34" s="20">
        <f t="shared" si="4"/>
        <v>0</v>
      </c>
      <c r="Q34" s="20">
        <f t="shared" si="5"/>
        <v>0</v>
      </c>
      <c r="R34" s="71"/>
    </row>
    <row r="35" spans="1:18" ht="46.2" customHeight="1" x14ac:dyDescent="0.3">
      <c r="A35" s="3" t="s">
        <v>6</v>
      </c>
      <c r="B35" s="3" t="s">
        <v>7</v>
      </c>
      <c r="C35" s="3" t="s">
        <v>74</v>
      </c>
      <c r="D35" s="1" t="s">
        <v>40</v>
      </c>
      <c r="E35" s="3" t="s">
        <v>74</v>
      </c>
      <c r="F35" s="1">
        <v>24</v>
      </c>
      <c r="G35" s="20">
        <v>10.199999999999999</v>
      </c>
      <c r="H35" s="18">
        <v>0.21</v>
      </c>
      <c r="I35" s="20">
        <f t="shared" si="0"/>
        <v>12.341999999999999</v>
      </c>
      <c r="J35" s="20">
        <f t="shared" si="1"/>
        <v>244.79999999999998</v>
      </c>
      <c r="K35" s="20">
        <f t="shared" si="2"/>
        <v>296.20799999999997</v>
      </c>
      <c r="L35" s="1" t="s">
        <v>89</v>
      </c>
      <c r="M35" s="1">
        <v>1</v>
      </c>
      <c r="N35" s="70"/>
      <c r="O35" s="20">
        <f t="shared" si="3"/>
        <v>0</v>
      </c>
      <c r="P35" s="20">
        <f t="shared" si="4"/>
        <v>0</v>
      </c>
      <c r="Q35" s="20">
        <f t="shared" si="5"/>
        <v>0</v>
      </c>
      <c r="R35" s="71"/>
    </row>
    <row r="36" spans="1:18" ht="46.2" customHeight="1" x14ac:dyDescent="0.3">
      <c r="A36" s="3" t="s">
        <v>6</v>
      </c>
      <c r="B36" s="3" t="s">
        <v>7</v>
      </c>
      <c r="C36" s="3" t="s">
        <v>75</v>
      </c>
      <c r="D36" s="1" t="s">
        <v>41</v>
      </c>
      <c r="E36" s="3" t="s">
        <v>75</v>
      </c>
      <c r="F36" s="1">
        <v>45</v>
      </c>
      <c r="G36" s="20">
        <v>15.3</v>
      </c>
      <c r="H36" s="18">
        <v>0.1</v>
      </c>
      <c r="I36" s="20">
        <f t="shared" si="0"/>
        <v>16.830000000000002</v>
      </c>
      <c r="J36" s="20">
        <f t="shared" si="1"/>
        <v>688.5</v>
      </c>
      <c r="K36" s="20">
        <f t="shared" si="2"/>
        <v>757.35000000000014</v>
      </c>
      <c r="L36" s="1" t="s">
        <v>89</v>
      </c>
      <c r="M36" s="1">
        <v>1</v>
      </c>
      <c r="N36" s="70"/>
      <c r="O36" s="20">
        <f t="shared" si="3"/>
        <v>0</v>
      </c>
      <c r="P36" s="20">
        <f t="shared" si="4"/>
        <v>0</v>
      </c>
      <c r="Q36" s="20">
        <f t="shared" si="5"/>
        <v>0</v>
      </c>
      <c r="R36" s="71"/>
    </row>
    <row r="37" spans="1:18" ht="30" x14ac:dyDescent="0.3">
      <c r="I37" s="10" t="s">
        <v>79</v>
      </c>
      <c r="J37" s="11">
        <f>SUM(J3:J36)</f>
        <v>89343.690000000017</v>
      </c>
      <c r="K37" s="9"/>
      <c r="O37" s="10" t="s">
        <v>84</v>
      </c>
      <c r="P37" s="11">
        <f>SUM(P3:P36)</f>
        <v>0</v>
      </c>
      <c r="Q37" s="9"/>
    </row>
    <row r="38" spans="1:18" ht="30" x14ac:dyDescent="0.3">
      <c r="I38" s="9"/>
      <c r="J38" s="7" t="s">
        <v>80</v>
      </c>
      <c r="K38" s="8">
        <f>SUM(K3:K36)</f>
        <v>98338.646999999997</v>
      </c>
      <c r="O38" s="9"/>
      <c r="P38" s="7" t="s">
        <v>85</v>
      </c>
      <c r="Q38" s="8">
        <f>SUM(Q3:Q36)</f>
        <v>0</v>
      </c>
    </row>
  </sheetData>
  <sheetProtection algorithmName="SHA-512" hashValue="BjetMSzc5G1fm5McN0mHEnXzrA44u1ACsgmvUNlfqdCRp7Kd9x0ke82rC09PZGXCbjOB5L6Jx3GT+X71jZMQog==" saltValue="Spq5sX5cLHIAMR2QwZSZzg==" spinCount="100000" sheet="1" objects="1" scenarios="1" selectLockedCells="1"/>
  <autoFilter ref="A2:N36" xr:uid="{00000000-0001-0000-0000-000000000000}"/>
  <mergeCells count="1">
    <mergeCell ref="A1: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19F5C-4B75-46AF-816A-A38EF80E8580}">
  <dimension ref="A1:R31"/>
  <sheetViews>
    <sheetView topLeftCell="F1" workbookViewId="0">
      <selection activeCell="N5" sqref="N5"/>
    </sheetView>
  </sheetViews>
  <sheetFormatPr baseColWidth="10" defaultRowHeight="14.4" x14ac:dyDescent="0.3"/>
  <cols>
    <col min="1" max="1" width="17.88671875" style="25" customWidth="1"/>
    <col min="2" max="2" width="12.6640625" style="25" customWidth="1"/>
    <col min="3" max="3" width="52.77734375" style="25" customWidth="1"/>
    <col min="4" max="4" width="19" style="25" customWidth="1"/>
    <col min="5" max="5" width="59.77734375" style="25" customWidth="1"/>
    <col min="6" max="6" width="14.77734375" style="25" customWidth="1"/>
    <col min="7" max="7" width="11.5546875" style="29"/>
    <col min="8" max="8" width="11.5546875" style="30"/>
    <col min="9" max="9" width="15" style="29" customWidth="1"/>
    <col min="10" max="11" width="13" style="29" customWidth="1"/>
    <col min="12" max="12" width="14.21875" style="25" customWidth="1"/>
    <col min="13" max="13" width="13.77734375" style="25" customWidth="1"/>
    <col min="14" max="14" width="19.6640625" style="25" customWidth="1"/>
    <col min="15" max="15" width="20.44140625" style="25" customWidth="1"/>
    <col min="16" max="16" width="18.5546875" style="25" customWidth="1"/>
    <col min="17" max="17" width="16.109375" style="25" customWidth="1"/>
    <col min="18" max="18" width="19.88671875" style="25" customWidth="1"/>
    <col min="19" max="16384" width="11.5546875" style="25"/>
  </cols>
  <sheetData>
    <row r="1" spans="1:18" ht="15" x14ac:dyDescent="0.3">
      <c r="A1" s="67" t="s">
        <v>442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9"/>
      <c r="N1" s="3"/>
      <c r="O1" s="3"/>
      <c r="P1" s="3"/>
      <c r="Q1" s="3"/>
      <c r="R1" s="2"/>
    </row>
    <row r="2" spans="1:18" ht="39.6" x14ac:dyDescent="0.3">
      <c r="A2" s="12" t="s">
        <v>0</v>
      </c>
      <c r="B2" s="12" t="s">
        <v>1</v>
      </c>
      <c r="C2" s="13" t="s">
        <v>87</v>
      </c>
      <c r="D2" s="13" t="s">
        <v>2</v>
      </c>
      <c r="E2" s="13" t="s">
        <v>3</v>
      </c>
      <c r="F2" s="14" t="s">
        <v>76</v>
      </c>
      <c r="G2" s="19" t="s">
        <v>77</v>
      </c>
      <c r="H2" s="24" t="s">
        <v>4</v>
      </c>
      <c r="I2" s="19" t="s">
        <v>78</v>
      </c>
      <c r="J2" s="15" t="s">
        <v>79</v>
      </c>
      <c r="K2" s="15" t="s">
        <v>80</v>
      </c>
      <c r="L2" s="16" t="s">
        <v>81</v>
      </c>
      <c r="M2" s="16" t="s">
        <v>5</v>
      </c>
      <c r="N2" s="17" t="s">
        <v>82</v>
      </c>
      <c r="O2" s="17" t="s">
        <v>83</v>
      </c>
      <c r="P2" s="17" t="s">
        <v>84</v>
      </c>
      <c r="Q2" s="17" t="s">
        <v>85</v>
      </c>
      <c r="R2" s="17" t="s">
        <v>86</v>
      </c>
    </row>
    <row r="3" spans="1:18" ht="55.2" x14ac:dyDescent="0.3">
      <c r="A3" s="3" t="s">
        <v>6</v>
      </c>
      <c r="B3" s="3" t="s">
        <v>7</v>
      </c>
      <c r="C3" s="26" t="s">
        <v>117</v>
      </c>
      <c r="D3" s="1" t="s">
        <v>90</v>
      </c>
      <c r="E3" s="26" t="s">
        <v>117</v>
      </c>
      <c r="F3" s="27">
        <v>6</v>
      </c>
      <c r="G3" s="20">
        <v>1218.9000000000001</v>
      </c>
      <c r="H3" s="23">
        <v>0.1</v>
      </c>
      <c r="I3" s="28">
        <f>G3+(G3*H3)</f>
        <v>1340.7900000000002</v>
      </c>
      <c r="J3" s="28">
        <f t="shared" ref="J3:J29" si="0">F3*G3</f>
        <v>7313.4000000000005</v>
      </c>
      <c r="K3" s="28">
        <f t="shared" ref="K3:K29" si="1">I3*F3</f>
        <v>8044.7400000000016</v>
      </c>
      <c r="L3" s="1" t="s">
        <v>89</v>
      </c>
      <c r="M3" s="1">
        <v>1</v>
      </c>
      <c r="N3" s="72"/>
      <c r="O3" s="20">
        <f>N3+(N3*H3)</f>
        <v>0</v>
      </c>
      <c r="P3" s="20">
        <f>F3*N3</f>
        <v>0</v>
      </c>
      <c r="Q3" s="20">
        <f>O3*F3</f>
        <v>0</v>
      </c>
      <c r="R3" s="72"/>
    </row>
    <row r="4" spans="1:18" ht="55.2" x14ac:dyDescent="0.3">
      <c r="A4" s="3" t="s">
        <v>6</v>
      </c>
      <c r="B4" s="3" t="s">
        <v>7</v>
      </c>
      <c r="C4" s="26" t="s">
        <v>118</v>
      </c>
      <c r="D4" s="1" t="s">
        <v>91</v>
      </c>
      <c r="E4" s="26" t="s">
        <v>118</v>
      </c>
      <c r="F4" s="27">
        <v>3</v>
      </c>
      <c r="G4" s="20">
        <v>1218.9000000000001</v>
      </c>
      <c r="H4" s="23">
        <v>0.1</v>
      </c>
      <c r="I4" s="28">
        <f t="shared" ref="I4:I29" si="2">G4+(G4*H4)</f>
        <v>1340.7900000000002</v>
      </c>
      <c r="J4" s="28">
        <f t="shared" si="0"/>
        <v>3656.7000000000003</v>
      </c>
      <c r="K4" s="28">
        <f t="shared" si="1"/>
        <v>4022.3700000000008</v>
      </c>
      <c r="L4" s="1" t="s">
        <v>89</v>
      </c>
      <c r="M4" s="1">
        <v>1</v>
      </c>
      <c r="N4" s="72"/>
      <c r="O4" s="20">
        <f t="shared" ref="O4:O29" si="3">N4+(N4*H4)</f>
        <v>0</v>
      </c>
      <c r="P4" s="20">
        <f t="shared" ref="P4:P29" si="4">F4*N4</f>
        <v>0</v>
      </c>
      <c r="Q4" s="20">
        <f t="shared" ref="Q4:Q29" si="5">O4*F4</f>
        <v>0</v>
      </c>
      <c r="R4" s="72"/>
    </row>
    <row r="5" spans="1:18" ht="27.6" x14ac:dyDescent="0.3">
      <c r="A5" s="3" t="s">
        <v>6</v>
      </c>
      <c r="B5" s="3" t="s">
        <v>7</v>
      </c>
      <c r="C5" s="26" t="s">
        <v>119</v>
      </c>
      <c r="D5" s="1" t="s">
        <v>92</v>
      </c>
      <c r="E5" s="26" t="s">
        <v>119</v>
      </c>
      <c r="F5" s="27">
        <v>3</v>
      </c>
      <c r="G5" s="20">
        <v>759.9</v>
      </c>
      <c r="H5" s="23">
        <v>0.1</v>
      </c>
      <c r="I5" s="28">
        <f t="shared" si="2"/>
        <v>835.89</v>
      </c>
      <c r="J5" s="28">
        <f t="shared" si="0"/>
        <v>2279.6999999999998</v>
      </c>
      <c r="K5" s="28">
        <f t="shared" si="1"/>
        <v>2507.67</v>
      </c>
      <c r="L5" s="1" t="s">
        <v>89</v>
      </c>
      <c r="M5" s="1">
        <v>1</v>
      </c>
      <c r="N5" s="72"/>
      <c r="O5" s="20">
        <f t="shared" si="3"/>
        <v>0</v>
      </c>
      <c r="P5" s="20">
        <f t="shared" si="4"/>
        <v>0</v>
      </c>
      <c r="Q5" s="20">
        <f t="shared" si="5"/>
        <v>0</v>
      </c>
      <c r="R5" s="72"/>
    </row>
    <row r="6" spans="1:18" ht="27.6" x14ac:dyDescent="0.3">
      <c r="A6" s="3" t="s">
        <v>6</v>
      </c>
      <c r="B6" s="3" t="s">
        <v>7</v>
      </c>
      <c r="C6" s="26" t="s">
        <v>120</v>
      </c>
      <c r="D6" s="1" t="s">
        <v>93</v>
      </c>
      <c r="E6" s="26" t="s">
        <v>120</v>
      </c>
      <c r="F6" s="27">
        <v>3</v>
      </c>
      <c r="G6" s="20">
        <v>759.9</v>
      </c>
      <c r="H6" s="23">
        <v>0.1</v>
      </c>
      <c r="I6" s="28">
        <f t="shared" si="2"/>
        <v>835.89</v>
      </c>
      <c r="J6" s="28">
        <f t="shared" si="0"/>
        <v>2279.6999999999998</v>
      </c>
      <c r="K6" s="28">
        <f t="shared" si="1"/>
        <v>2507.67</v>
      </c>
      <c r="L6" s="1" t="s">
        <v>89</v>
      </c>
      <c r="M6" s="1">
        <v>1</v>
      </c>
      <c r="N6" s="72"/>
      <c r="O6" s="20">
        <f t="shared" si="3"/>
        <v>0</v>
      </c>
      <c r="P6" s="20">
        <f t="shared" si="4"/>
        <v>0</v>
      </c>
      <c r="Q6" s="20">
        <f t="shared" si="5"/>
        <v>0</v>
      </c>
      <c r="R6" s="72"/>
    </row>
    <row r="7" spans="1:18" ht="55.2" x14ac:dyDescent="0.3">
      <c r="A7" s="3" t="s">
        <v>6</v>
      </c>
      <c r="B7" s="3" t="s">
        <v>7</v>
      </c>
      <c r="C7" s="26" t="s">
        <v>121</v>
      </c>
      <c r="D7" s="1" t="s">
        <v>94</v>
      </c>
      <c r="E7" s="26" t="s">
        <v>121</v>
      </c>
      <c r="F7" s="27">
        <v>3</v>
      </c>
      <c r="G7" s="20">
        <v>1218.9000000000001</v>
      </c>
      <c r="H7" s="23">
        <v>0.1</v>
      </c>
      <c r="I7" s="28">
        <f t="shared" si="2"/>
        <v>1340.7900000000002</v>
      </c>
      <c r="J7" s="28">
        <f t="shared" si="0"/>
        <v>3656.7000000000003</v>
      </c>
      <c r="K7" s="28">
        <f t="shared" si="1"/>
        <v>4022.3700000000008</v>
      </c>
      <c r="L7" s="1" t="s">
        <v>89</v>
      </c>
      <c r="M7" s="1">
        <v>1</v>
      </c>
      <c r="N7" s="72"/>
      <c r="O7" s="20">
        <f t="shared" si="3"/>
        <v>0</v>
      </c>
      <c r="P7" s="20">
        <f t="shared" si="4"/>
        <v>0</v>
      </c>
      <c r="Q7" s="20">
        <f t="shared" si="5"/>
        <v>0</v>
      </c>
      <c r="R7" s="72"/>
    </row>
    <row r="8" spans="1:18" ht="69" x14ac:dyDescent="0.3">
      <c r="A8" s="3" t="s">
        <v>6</v>
      </c>
      <c r="B8" s="3" t="s">
        <v>7</v>
      </c>
      <c r="C8" s="26" t="s">
        <v>122</v>
      </c>
      <c r="D8" s="1" t="s">
        <v>95</v>
      </c>
      <c r="E8" s="26" t="s">
        <v>122</v>
      </c>
      <c r="F8" s="27">
        <v>6</v>
      </c>
      <c r="G8" s="20">
        <v>1218.9000000000001</v>
      </c>
      <c r="H8" s="23">
        <v>0.1</v>
      </c>
      <c r="I8" s="28">
        <f t="shared" si="2"/>
        <v>1340.7900000000002</v>
      </c>
      <c r="J8" s="28">
        <f t="shared" si="0"/>
        <v>7313.4000000000005</v>
      </c>
      <c r="K8" s="28">
        <f t="shared" si="1"/>
        <v>8044.7400000000016</v>
      </c>
      <c r="L8" s="1" t="s">
        <v>89</v>
      </c>
      <c r="M8" s="1">
        <v>1</v>
      </c>
      <c r="N8" s="72"/>
      <c r="O8" s="20">
        <f t="shared" si="3"/>
        <v>0</v>
      </c>
      <c r="P8" s="20">
        <f t="shared" si="4"/>
        <v>0</v>
      </c>
      <c r="Q8" s="20">
        <f t="shared" si="5"/>
        <v>0</v>
      </c>
      <c r="R8" s="72"/>
    </row>
    <row r="9" spans="1:18" ht="27.6" x14ac:dyDescent="0.3">
      <c r="A9" s="3" t="s">
        <v>6</v>
      </c>
      <c r="B9" s="3" t="s">
        <v>7</v>
      </c>
      <c r="C9" s="26" t="s">
        <v>123</v>
      </c>
      <c r="D9" s="1" t="s">
        <v>96</v>
      </c>
      <c r="E9" s="26" t="s">
        <v>123</v>
      </c>
      <c r="F9" s="27">
        <v>3</v>
      </c>
      <c r="G9" s="20">
        <v>1218.9000000000001</v>
      </c>
      <c r="H9" s="23">
        <v>0.1</v>
      </c>
      <c r="I9" s="28">
        <f t="shared" si="2"/>
        <v>1340.7900000000002</v>
      </c>
      <c r="J9" s="28">
        <f t="shared" si="0"/>
        <v>3656.7000000000003</v>
      </c>
      <c r="K9" s="28">
        <f t="shared" si="1"/>
        <v>4022.3700000000008</v>
      </c>
      <c r="L9" s="1" t="s">
        <v>89</v>
      </c>
      <c r="M9" s="1">
        <v>1</v>
      </c>
      <c r="N9" s="72"/>
      <c r="O9" s="20">
        <f t="shared" si="3"/>
        <v>0</v>
      </c>
      <c r="P9" s="20">
        <f t="shared" si="4"/>
        <v>0</v>
      </c>
      <c r="Q9" s="20">
        <f t="shared" si="5"/>
        <v>0</v>
      </c>
      <c r="R9" s="72"/>
    </row>
    <row r="10" spans="1:18" ht="26.4" x14ac:dyDescent="0.3">
      <c r="A10" s="3" t="s">
        <v>6</v>
      </c>
      <c r="B10" s="3" t="s">
        <v>7</v>
      </c>
      <c r="C10" s="26" t="s">
        <v>124</v>
      </c>
      <c r="D10" s="1" t="s">
        <v>97</v>
      </c>
      <c r="E10" s="26" t="s">
        <v>124</v>
      </c>
      <c r="F10" s="27">
        <v>6</v>
      </c>
      <c r="G10" s="20">
        <v>75.48</v>
      </c>
      <c r="H10" s="23">
        <v>0.1</v>
      </c>
      <c r="I10" s="28">
        <f t="shared" si="2"/>
        <v>83.028000000000006</v>
      </c>
      <c r="J10" s="28">
        <f t="shared" si="0"/>
        <v>452.88</v>
      </c>
      <c r="K10" s="28">
        <f t="shared" si="1"/>
        <v>498.16800000000001</v>
      </c>
      <c r="L10" s="1" t="s">
        <v>89</v>
      </c>
      <c r="M10" s="1">
        <v>1</v>
      </c>
      <c r="N10" s="72"/>
      <c r="O10" s="20">
        <f t="shared" si="3"/>
        <v>0</v>
      </c>
      <c r="P10" s="20">
        <f t="shared" si="4"/>
        <v>0</v>
      </c>
      <c r="Q10" s="20">
        <f t="shared" si="5"/>
        <v>0</v>
      </c>
      <c r="R10" s="72"/>
    </row>
    <row r="11" spans="1:18" ht="26.4" x14ac:dyDescent="0.3">
      <c r="A11" s="3" t="s">
        <v>6</v>
      </c>
      <c r="B11" s="3" t="s">
        <v>7</v>
      </c>
      <c r="C11" s="26" t="s">
        <v>125</v>
      </c>
      <c r="D11" s="1" t="s">
        <v>98</v>
      </c>
      <c r="E11" s="26" t="s">
        <v>125</v>
      </c>
      <c r="F11" s="27">
        <v>6</v>
      </c>
      <c r="G11" s="20">
        <v>75.48</v>
      </c>
      <c r="H11" s="23">
        <v>0.1</v>
      </c>
      <c r="I11" s="28">
        <f t="shared" si="2"/>
        <v>83.028000000000006</v>
      </c>
      <c r="J11" s="28">
        <f t="shared" si="0"/>
        <v>452.88</v>
      </c>
      <c r="K11" s="28">
        <f t="shared" si="1"/>
        <v>498.16800000000001</v>
      </c>
      <c r="L11" s="1" t="s">
        <v>89</v>
      </c>
      <c r="M11" s="1">
        <v>1</v>
      </c>
      <c r="N11" s="72"/>
      <c r="O11" s="20">
        <f t="shared" si="3"/>
        <v>0</v>
      </c>
      <c r="P11" s="20">
        <f t="shared" si="4"/>
        <v>0</v>
      </c>
      <c r="Q11" s="20">
        <f t="shared" si="5"/>
        <v>0</v>
      </c>
      <c r="R11" s="72"/>
    </row>
    <row r="12" spans="1:18" ht="26.4" x14ac:dyDescent="0.3">
      <c r="A12" s="3" t="s">
        <v>6</v>
      </c>
      <c r="B12" s="3" t="s">
        <v>7</v>
      </c>
      <c r="C12" s="26" t="s">
        <v>126</v>
      </c>
      <c r="D12" s="1" t="s">
        <v>99</v>
      </c>
      <c r="E12" s="26" t="s">
        <v>126</v>
      </c>
      <c r="F12" s="27">
        <v>6</v>
      </c>
      <c r="G12" s="20">
        <v>75.48</v>
      </c>
      <c r="H12" s="23">
        <v>0.1</v>
      </c>
      <c r="I12" s="28">
        <f t="shared" si="2"/>
        <v>83.028000000000006</v>
      </c>
      <c r="J12" s="28">
        <f t="shared" si="0"/>
        <v>452.88</v>
      </c>
      <c r="K12" s="28">
        <f t="shared" si="1"/>
        <v>498.16800000000001</v>
      </c>
      <c r="L12" s="1" t="s">
        <v>89</v>
      </c>
      <c r="M12" s="1">
        <v>1</v>
      </c>
      <c r="N12" s="72"/>
      <c r="O12" s="20">
        <f t="shared" si="3"/>
        <v>0</v>
      </c>
      <c r="P12" s="20">
        <f t="shared" si="4"/>
        <v>0</v>
      </c>
      <c r="Q12" s="20">
        <f t="shared" si="5"/>
        <v>0</v>
      </c>
      <c r="R12" s="72"/>
    </row>
    <row r="13" spans="1:18" ht="26.4" x14ac:dyDescent="0.3">
      <c r="A13" s="3" t="s">
        <v>6</v>
      </c>
      <c r="B13" s="3" t="s">
        <v>7</v>
      </c>
      <c r="C13" s="26" t="s">
        <v>127</v>
      </c>
      <c r="D13" s="1" t="s">
        <v>100</v>
      </c>
      <c r="E13" s="26" t="s">
        <v>127</v>
      </c>
      <c r="F13" s="27">
        <v>6</v>
      </c>
      <c r="G13" s="20">
        <v>75.48</v>
      </c>
      <c r="H13" s="23">
        <v>0.1</v>
      </c>
      <c r="I13" s="28">
        <f t="shared" si="2"/>
        <v>83.028000000000006</v>
      </c>
      <c r="J13" s="28">
        <f t="shared" si="0"/>
        <v>452.88</v>
      </c>
      <c r="K13" s="28">
        <f t="shared" si="1"/>
        <v>498.16800000000001</v>
      </c>
      <c r="L13" s="1" t="s">
        <v>89</v>
      </c>
      <c r="M13" s="1">
        <v>1</v>
      </c>
      <c r="N13" s="72"/>
      <c r="O13" s="20">
        <f t="shared" si="3"/>
        <v>0</v>
      </c>
      <c r="P13" s="20">
        <f t="shared" si="4"/>
        <v>0</v>
      </c>
      <c r="Q13" s="20">
        <f t="shared" si="5"/>
        <v>0</v>
      </c>
      <c r="R13" s="72"/>
    </row>
    <row r="14" spans="1:18" ht="26.4" x14ac:dyDescent="0.3">
      <c r="A14" s="3" t="s">
        <v>6</v>
      </c>
      <c r="B14" s="3" t="s">
        <v>7</v>
      </c>
      <c r="C14" s="26" t="s">
        <v>128</v>
      </c>
      <c r="D14" s="1" t="s">
        <v>101</v>
      </c>
      <c r="E14" s="26" t="s">
        <v>128</v>
      </c>
      <c r="F14" s="27">
        <v>15</v>
      </c>
      <c r="G14" s="20">
        <v>19.38</v>
      </c>
      <c r="H14" s="23">
        <v>0.21</v>
      </c>
      <c r="I14" s="28">
        <f t="shared" si="2"/>
        <v>23.4498</v>
      </c>
      <c r="J14" s="28">
        <f t="shared" si="0"/>
        <v>290.7</v>
      </c>
      <c r="K14" s="28">
        <f t="shared" si="1"/>
        <v>351.74700000000001</v>
      </c>
      <c r="L14" s="1" t="s">
        <v>89</v>
      </c>
      <c r="M14" s="1">
        <v>1</v>
      </c>
      <c r="N14" s="72"/>
      <c r="O14" s="20">
        <f t="shared" si="3"/>
        <v>0</v>
      </c>
      <c r="P14" s="20">
        <f t="shared" si="4"/>
        <v>0</v>
      </c>
      <c r="Q14" s="20">
        <f t="shared" si="5"/>
        <v>0</v>
      </c>
      <c r="R14" s="72"/>
    </row>
    <row r="15" spans="1:18" ht="26.4" x14ac:dyDescent="0.3">
      <c r="A15" s="3"/>
      <c r="B15" s="3" t="s">
        <v>7</v>
      </c>
      <c r="C15" s="26" t="s">
        <v>129</v>
      </c>
      <c r="D15" s="1" t="s">
        <v>102</v>
      </c>
      <c r="E15" s="26" t="s">
        <v>129</v>
      </c>
      <c r="F15" s="27">
        <v>15</v>
      </c>
      <c r="G15" s="20">
        <v>19.38</v>
      </c>
      <c r="H15" s="23">
        <v>0.21</v>
      </c>
      <c r="I15" s="28">
        <f t="shared" si="2"/>
        <v>23.4498</v>
      </c>
      <c r="J15" s="28">
        <f t="shared" si="0"/>
        <v>290.7</v>
      </c>
      <c r="K15" s="28">
        <f t="shared" si="1"/>
        <v>351.74700000000001</v>
      </c>
      <c r="L15" s="1" t="s">
        <v>89</v>
      </c>
      <c r="M15" s="1">
        <v>1</v>
      </c>
      <c r="N15" s="72"/>
      <c r="O15" s="20">
        <f t="shared" si="3"/>
        <v>0</v>
      </c>
      <c r="P15" s="20">
        <f t="shared" si="4"/>
        <v>0</v>
      </c>
      <c r="Q15" s="20">
        <f t="shared" si="5"/>
        <v>0</v>
      </c>
      <c r="R15" s="72"/>
    </row>
    <row r="16" spans="1:18" ht="26.4" x14ac:dyDescent="0.3">
      <c r="A16" s="3" t="s">
        <v>6</v>
      </c>
      <c r="B16" s="3" t="s">
        <v>7</v>
      </c>
      <c r="C16" s="26" t="s">
        <v>130</v>
      </c>
      <c r="D16" s="1" t="s">
        <v>103</v>
      </c>
      <c r="E16" s="26" t="s">
        <v>130</v>
      </c>
      <c r="F16" s="27">
        <v>15</v>
      </c>
      <c r="G16" s="20">
        <v>39.78</v>
      </c>
      <c r="H16" s="23">
        <v>0.1</v>
      </c>
      <c r="I16" s="28">
        <f t="shared" si="2"/>
        <v>43.758000000000003</v>
      </c>
      <c r="J16" s="28">
        <f t="shared" si="0"/>
        <v>596.70000000000005</v>
      </c>
      <c r="K16" s="28">
        <f t="shared" si="1"/>
        <v>656.37</v>
      </c>
      <c r="L16" s="1" t="s">
        <v>89</v>
      </c>
      <c r="M16" s="1">
        <v>1</v>
      </c>
      <c r="N16" s="72"/>
      <c r="O16" s="20">
        <f t="shared" si="3"/>
        <v>0</v>
      </c>
      <c r="P16" s="20">
        <f t="shared" si="4"/>
        <v>0</v>
      </c>
      <c r="Q16" s="20">
        <f t="shared" si="5"/>
        <v>0</v>
      </c>
      <c r="R16" s="72"/>
    </row>
    <row r="17" spans="1:18" ht="26.4" x14ac:dyDescent="0.3">
      <c r="A17" s="3" t="s">
        <v>6</v>
      </c>
      <c r="B17" s="3" t="s">
        <v>7</v>
      </c>
      <c r="C17" s="26" t="s">
        <v>131</v>
      </c>
      <c r="D17" s="1" t="s">
        <v>104</v>
      </c>
      <c r="E17" s="26" t="s">
        <v>131</v>
      </c>
      <c r="F17" s="27">
        <v>6</v>
      </c>
      <c r="G17" s="20">
        <v>765</v>
      </c>
      <c r="H17" s="23">
        <v>0.1</v>
      </c>
      <c r="I17" s="28">
        <f t="shared" si="2"/>
        <v>841.5</v>
      </c>
      <c r="J17" s="28">
        <f t="shared" si="0"/>
        <v>4590</v>
      </c>
      <c r="K17" s="28">
        <f t="shared" si="1"/>
        <v>5049</v>
      </c>
      <c r="L17" s="3" t="s">
        <v>89</v>
      </c>
      <c r="M17" s="1">
        <v>1</v>
      </c>
      <c r="N17" s="72"/>
      <c r="O17" s="20">
        <f t="shared" si="3"/>
        <v>0</v>
      </c>
      <c r="P17" s="20">
        <f t="shared" si="4"/>
        <v>0</v>
      </c>
      <c r="Q17" s="20">
        <f t="shared" si="5"/>
        <v>0</v>
      </c>
      <c r="R17" s="72"/>
    </row>
    <row r="18" spans="1:18" ht="27.6" x14ac:dyDescent="0.3">
      <c r="A18" s="3" t="s">
        <v>6</v>
      </c>
      <c r="B18" s="3" t="s">
        <v>7</v>
      </c>
      <c r="C18" s="26" t="s">
        <v>132</v>
      </c>
      <c r="D18" s="1" t="s">
        <v>105</v>
      </c>
      <c r="E18" s="26" t="s">
        <v>132</v>
      </c>
      <c r="F18" s="27">
        <v>6</v>
      </c>
      <c r="G18" s="20">
        <v>765</v>
      </c>
      <c r="H18" s="23">
        <v>0.1</v>
      </c>
      <c r="I18" s="28">
        <f t="shared" si="2"/>
        <v>841.5</v>
      </c>
      <c r="J18" s="28">
        <f t="shared" si="0"/>
        <v>4590</v>
      </c>
      <c r="K18" s="28">
        <f t="shared" si="1"/>
        <v>5049</v>
      </c>
      <c r="L18" s="3" t="s">
        <v>89</v>
      </c>
      <c r="M18" s="1">
        <v>1</v>
      </c>
      <c r="N18" s="72"/>
      <c r="O18" s="20">
        <f t="shared" si="3"/>
        <v>0</v>
      </c>
      <c r="P18" s="20">
        <f t="shared" si="4"/>
        <v>0</v>
      </c>
      <c r="Q18" s="20">
        <f t="shared" si="5"/>
        <v>0</v>
      </c>
      <c r="R18" s="72"/>
    </row>
    <row r="19" spans="1:18" ht="26.4" x14ac:dyDescent="0.3">
      <c r="A19" s="3" t="s">
        <v>6</v>
      </c>
      <c r="B19" s="3" t="s">
        <v>7</v>
      </c>
      <c r="C19" s="26" t="s">
        <v>133</v>
      </c>
      <c r="D19" s="1" t="s">
        <v>106</v>
      </c>
      <c r="E19" s="26" t="s">
        <v>133</v>
      </c>
      <c r="F19" s="27">
        <v>24</v>
      </c>
      <c r="G19" s="20">
        <v>86.7</v>
      </c>
      <c r="H19" s="23">
        <v>0.1</v>
      </c>
      <c r="I19" s="28">
        <f t="shared" si="2"/>
        <v>95.37</v>
      </c>
      <c r="J19" s="28">
        <f t="shared" si="0"/>
        <v>2080.8000000000002</v>
      </c>
      <c r="K19" s="28">
        <f t="shared" si="1"/>
        <v>2288.88</v>
      </c>
      <c r="L19" s="3" t="s">
        <v>89</v>
      </c>
      <c r="M19" s="1">
        <v>1</v>
      </c>
      <c r="N19" s="72"/>
      <c r="O19" s="20">
        <f t="shared" si="3"/>
        <v>0</v>
      </c>
      <c r="P19" s="20">
        <f t="shared" si="4"/>
        <v>0</v>
      </c>
      <c r="Q19" s="20">
        <f t="shared" si="5"/>
        <v>0</v>
      </c>
      <c r="R19" s="72"/>
    </row>
    <row r="20" spans="1:18" ht="27.6" x14ac:dyDescent="0.3">
      <c r="A20" s="3" t="s">
        <v>6</v>
      </c>
      <c r="B20" s="3" t="s">
        <v>7</v>
      </c>
      <c r="C20" s="26" t="s">
        <v>134</v>
      </c>
      <c r="D20" s="1" t="s">
        <v>107</v>
      </c>
      <c r="E20" s="26" t="s">
        <v>134</v>
      </c>
      <c r="F20" s="27">
        <v>24</v>
      </c>
      <c r="G20" s="20">
        <v>86.7</v>
      </c>
      <c r="H20" s="23">
        <v>0.1</v>
      </c>
      <c r="I20" s="28">
        <f t="shared" si="2"/>
        <v>95.37</v>
      </c>
      <c r="J20" s="28">
        <f t="shared" si="0"/>
        <v>2080.8000000000002</v>
      </c>
      <c r="K20" s="28">
        <f t="shared" si="1"/>
        <v>2288.88</v>
      </c>
      <c r="L20" s="3" t="s">
        <v>89</v>
      </c>
      <c r="M20" s="1">
        <v>1</v>
      </c>
      <c r="N20" s="72"/>
      <c r="O20" s="20">
        <f t="shared" si="3"/>
        <v>0</v>
      </c>
      <c r="P20" s="20">
        <f t="shared" si="4"/>
        <v>0</v>
      </c>
      <c r="Q20" s="20">
        <f t="shared" si="5"/>
        <v>0</v>
      </c>
      <c r="R20" s="72"/>
    </row>
    <row r="21" spans="1:18" ht="26.4" x14ac:dyDescent="0.3">
      <c r="A21" s="3" t="s">
        <v>6</v>
      </c>
      <c r="B21" s="3" t="s">
        <v>7</v>
      </c>
      <c r="C21" s="26" t="s">
        <v>135</v>
      </c>
      <c r="D21" s="1" t="s">
        <v>108</v>
      </c>
      <c r="E21" s="26" t="s">
        <v>135</v>
      </c>
      <c r="F21" s="27">
        <v>15</v>
      </c>
      <c r="G21" s="20">
        <v>107.1</v>
      </c>
      <c r="H21" s="23">
        <v>0.1</v>
      </c>
      <c r="I21" s="28">
        <f t="shared" si="2"/>
        <v>117.81</v>
      </c>
      <c r="J21" s="28">
        <f t="shared" si="0"/>
        <v>1606.5</v>
      </c>
      <c r="K21" s="28">
        <f t="shared" si="1"/>
        <v>1767.15</v>
      </c>
      <c r="L21" s="3" t="s">
        <v>89</v>
      </c>
      <c r="M21" s="1">
        <v>1</v>
      </c>
      <c r="N21" s="72"/>
      <c r="O21" s="20">
        <f t="shared" si="3"/>
        <v>0</v>
      </c>
      <c r="P21" s="20">
        <f t="shared" si="4"/>
        <v>0</v>
      </c>
      <c r="Q21" s="20">
        <f t="shared" si="5"/>
        <v>0</v>
      </c>
      <c r="R21" s="72"/>
    </row>
    <row r="22" spans="1:18" ht="26.4" x14ac:dyDescent="0.3">
      <c r="A22" s="3" t="s">
        <v>6</v>
      </c>
      <c r="B22" s="3" t="s">
        <v>7</v>
      </c>
      <c r="C22" s="26" t="s">
        <v>136</v>
      </c>
      <c r="D22" s="1" t="s">
        <v>109</v>
      </c>
      <c r="E22" s="26" t="s">
        <v>136</v>
      </c>
      <c r="F22" s="27">
        <v>15</v>
      </c>
      <c r="G22" s="20">
        <v>127.5</v>
      </c>
      <c r="H22" s="23">
        <v>0.1</v>
      </c>
      <c r="I22" s="28">
        <f t="shared" si="2"/>
        <v>140.25</v>
      </c>
      <c r="J22" s="28">
        <f t="shared" si="0"/>
        <v>1912.5</v>
      </c>
      <c r="K22" s="28">
        <f t="shared" si="1"/>
        <v>2103.75</v>
      </c>
      <c r="L22" s="3" t="s">
        <v>89</v>
      </c>
      <c r="M22" s="1">
        <v>1</v>
      </c>
      <c r="N22" s="72"/>
      <c r="O22" s="20">
        <f t="shared" si="3"/>
        <v>0</v>
      </c>
      <c r="P22" s="20">
        <f t="shared" si="4"/>
        <v>0</v>
      </c>
      <c r="Q22" s="20">
        <f t="shared" si="5"/>
        <v>0</v>
      </c>
      <c r="R22" s="72"/>
    </row>
    <row r="23" spans="1:18" ht="26.4" x14ac:dyDescent="0.3">
      <c r="A23" s="3" t="s">
        <v>6</v>
      </c>
      <c r="B23" s="3" t="s">
        <v>7</v>
      </c>
      <c r="C23" s="26" t="s">
        <v>137</v>
      </c>
      <c r="D23" s="1" t="s">
        <v>110</v>
      </c>
      <c r="E23" s="26" t="s">
        <v>137</v>
      </c>
      <c r="F23" s="27">
        <v>15</v>
      </c>
      <c r="G23" s="20">
        <v>153</v>
      </c>
      <c r="H23" s="23">
        <v>0.1</v>
      </c>
      <c r="I23" s="28">
        <f t="shared" si="2"/>
        <v>168.3</v>
      </c>
      <c r="J23" s="28">
        <f t="shared" si="0"/>
        <v>2295</v>
      </c>
      <c r="K23" s="28">
        <f t="shared" si="1"/>
        <v>2524.5</v>
      </c>
      <c r="L23" s="3" t="s">
        <v>89</v>
      </c>
      <c r="M23" s="1">
        <v>1</v>
      </c>
      <c r="N23" s="72"/>
      <c r="O23" s="20">
        <f t="shared" si="3"/>
        <v>0</v>
      </c>
      <c r="P23" s="20">
        <f t="shared" si="4"/>
        <v>0</v>
      </c>
      <c r="Q23" s="20">
        <f t="shared" si="5"/>
        <v>0</v>
      </c>
      <c r="R23" s="72"/>
    </row>
    <row r="24" spans="1:18" ht="26.4" x14ac:dyDescent="0.3">
      <c r="A24" s="3" t="s">
        <v>6</v>
      </c>
      <c r="B24" s="3" t="s">
        <v>7</v>
      </c>
      <c r="C24" s="26" t="s">
        <v>138</v>
      </c>
      <c r="D24" s="1" t="s">
        <v>111</v>
      </c>
      <c r="E24" s="26" t="s">
        <v>138</v>
      </c>
      <c r="F24" s="27">
        <v>15</v>
      </c>
      <c r="G24" s="20">
        <v>153</v>
      </c>
      <c r="H24" s="23">
        <v>0.1</v>
      </c>
      <c r="I24" s="28">
        <f t="shared" si="2"/>
        <v>168.3</v>
      </c>
      <c r="J24" s="28">
        <f t="shared" si="0"/>
        <v>2295</v>
      </c>
      <c r="K24" s="28">
        <f t="shared" si="1"/>
        <v>2524.5</v>
      </c>
      <c r="L24" s="3" t="s">
        <v>89</v>
      </c>
      <c r="M24" s="1">
        <v>1</v>
      </c>
      <c r="N24" s="72"/>
      <c r="O24" s="20">
        <f t="shared" si="3"/>
        <v>0</v>
      </c>
      <c r="P24" s="20">
        <f t="shared" si="4"/>
        <v>0</v>
      </c>
      <c r="Q24" s="20">
        <f t="shared" si="5"/>
        <v>0</v>
      </c>
      <c r="R24" s="72"/>
    </row>
    <row r="25" spans="1:18" ht="27.6" x14ac:dyDescent="0.3">
      <c r="A25" s="3" t="s">
        <v>6</v>
      </c>
      <c r="B25" s="3" t="s">
        <v>7</v>
      </c>
      <c r="C25" s="26" t="s">
        <v>139</v>
      </c>
      <c r="D25" s="1" t="s">
        <v>112</v>
      </c>
      <c r="E25" s="26" t="s">
        <v>139</v>
      </c>
      <c r="F25" s="27">
        <v>12</v>
      </c>
      <c r="G25" s="20">
        <v>530.5</v>
      </c>
      <c r="H25" s="23">
        <v>0.1</v>
      </c>
      <c r="I25" s="28">
        <f t="shared" si="2"/>
        <v>583.54999999999995</v>
      </c>
      <c r="J25" s="28">
        <f t="shared" si="0"/>
        <v>6366</v>
      </c>
      <c r="K25" s="28">
        <f t="shared" si="1"/>
        <v>7002.5999999999995</v>
      </c>
      <c r="L25" s="1" t="s">
        <v>89</v>
      </c>
      <c r="M25" s="1">
        <v>1</v>
      </c>
      <c r="N25" s="72"/>
      <c r="O25" s="20">
        <f t="shared" si="3"/>
        <v>0</v>
      </c>
      <c r="P25" s="20">
        <f t="shared" si="4"/>
        <v>0</v>
      </c>
      <c r="Q25" s="20">
        <f t="shared" si="5"/>
        <v>0</v>
      </c>
      <c r="R25" s="72"/>
    </row>
    <row r="26" spans="1:18" ht="55.2" x14ac:dyDescent="0.3">
      <c r="A26" s="3" t="s">
        <v>6</v>
      </c>
      <c r="B26" s="3" t="s">
        <v>7</v>
      </c>
      <c r="C26" s="26" t="s">
        <v>140</v>
      </c>
      <c r="D26" s="1" t="s">
        <v>113</v>
      </c>
      <c r="E26" s="26" t="s">
        <v>140</v>
      </c>
      <c r="F26" s="27">
        <v>12</v>
      </c>
      <c r="G26" s="20">
        <v>302.02</v>
      </c>
      <c r="H26" s="23">
        <v>0.1</v>
      </c>
      <c r="I26" s="28">
        <f t="shared" si="2"/>
        <v>332.22199999999998</v>
      </c>
      <c r="J26" s="28">
        <f t="shared" si="0"/>
        <v>3624.24</v>
      </c>
      <c r="K26" s="28">
        <f t="shared" si="1"/>
        <v>3986.6639999999998</v>
      </c>
      <c r="L26" s="1" t="s">
        <v>89</v>
      </c>
      <c r="M26" s="1">
        <v>1</v>
      </c>
      <c r="N26" s="72"/>
      <c r="O26" s="20">
        <f t="shared" si="3"/>
        <v>0</v>
      </c>
      <c r="P26" s="20">
        <f t="shared" si="4"/>
        <v>0</v>
      </c>
      <c r="Q26" s="20">
        <f t="shared" si="5"/>
        <v>0</v>
      </c>
      <c r="R26" s="72"/>
    </row>
    <row r="27" spans="1:18" ht="26.4" x14ac:dyDescent="0.3">
      <c r="A27" s="3" t="s">
        <v>6</v>
      </c>
      <c r="B27" s="3" t="s">
        <v>7</v>
      </c>
      <c r="C27" s="26" t="s">
        <v>141</v>
      </c>
      <c r="D27" s="1" t="s">
        <v>114</v>
      </c>
      <c r="E27" s="26" t="s">
        <v>141</v>
      </c>
      <c r="F27" s="27">
        <v>12</v>
      </c>
      <c r="G27" s="20">
        <v>187.24</v>
      </c>
      <c r="H27" s="23">
        <v>0.1</v>
      </c>
      <c r="I27" s="28">
        <f t="shared" si="2"/>
        <v>205.964</v>
      </c>
      <c r="J27" s="28">
        <f t="shared" si="0"/>
        <v>2246.88</v>
      </c>
      <c r="K27" s="28">
        <f t="shared" si="1"/>
        <v>2471.5680000000002</v>
      </c>
      <c r="L27" s="1" t="s">
        <v>89</v>
      </c>
      <c r="M27" s="1">
        <v>1</v>
      </c>
      <c r="N27" s="72"/>
      <c r="O27" s="20">
        <f t="shared" si="3"/>
        <v>0</v>
      </c>
      <c r="P27" s="20">
        <f t="shared" si="4"/>
        <v>0</v>
      </c>
      <c r="Q27" s="20">
        <f t="shared" si="5"/>
        <v>0</v>
      </c>
      <c r="R27" s="72"/>
    </row>
    <row r="28" spans="1:18" ht="27.6" x14ac:dyDescent="0.3">
      <c r="A28" s="3" t="s">
        <v>6</v>
      </c>
      <c r="B28" s="3" t="s">
        <v>7</v>
      </c>
      <c r="C28" s="26" t="s">
        <v>142</v>
      </c>
      <c r="D28" s="1" t="s">
        <v>115</v>
      </c>
      <c r="E28" s="26" t="s">
        <v>142</v>
      </c>
      <c r="F28" s="27">
        <v>12</v>
      </c>
      <c r="G28" s="20">
        <v>561</v>
      </c>
      <c r="H28" s="23">
        <v>0.1</v>
      </c>
      <c r="I28" s="28">
        <f t="shared" si="2"/>
        <v>617.1</v>
      </c>
      <c r="J28" s="28">
        <f t="shared" si="0"/>
        <v>6732</v>
      </c>
      <c r="K28" s="28">
        <f t="shared" si="1"/>
        <v>7405.2000000000007</v>
      </c>
      <c r="L28" s="1" t="s">
        <v>89</v>
      </c>
      <c r="M28" s="1">
        <v>1</v>
      </c>
      <c r="N28" s="72"/>
      <c r="O28" s="20">
        <f t="shared" si="3"/>
        <v>0</v>
      </c>
      <c r="P28" s="20">
        <f t="shared" si="4"/>
        <v>0</v>
      </c>
      <c r="Q28" s="20">
        <f t="shared" si="5"/>
        <v>0</v>
      </c>
      <c r="R28" s="72"/>
    </row>
    <row r="29" spans="1:18" ht="27.6" x14ac:dyDescent="0.3">
      <c r="A29" s="3" t="s">
        <v>6</v>
      </c>
      <c r="B29" s="3" t="s">
        <v>7</v>
      </c>
      <c r="C29" s="26" t="s">
        <v>143</v>
      </c>
      <c r="D29" s="1" t="s">
        <v>116</v>
      </c>
      <c r="E29" s="26" t="s">
        <v>143</v>
      </c>
      <c r="F29" s="27">
        <v>12</v>
      </c>
      <c r="G29" s="20">
        <v>187.24</v>
      </c>
      <c r="H29" s="23">
        <v>0.1</v>
      </c>
      <c r="I29" s="28">
        <f t="shared" si="2"/>
        <v>205.964</v>
      </c>
      <c r="J29" s="28">
        <f t="shared" si="0"/>
        <v>2246.88</v>
      </c>
      <c r="K29" s="28">
        <f t="shared" si="1"/>
        <v>2471.5680000000002</v>
      </c>
      <c r="L29" s="1" t="s">
        <v>89</v>
      </c>
      <c r="M29" s="1">
        <v>1</v>
      </c>
      <c r="N29" s="72"/>
      <c r="O29" s="20">
        <f t="shared" si="3"/>
        <v>0</v>
      </c>
      <c r="P29" s="20">
        <f t="shared" si="4"/>
        <v>0</v>
      </c>
      <c r="Q29" s="20">
        <f t="shared" si="5"/>
        <v>0</v>
      </c>
      <c r="R29" s="72"/>
    </row>
    <row r="30" spans="1:18" ht="26.4" x14ac:dyDescent="0.3">
      <c r="I30" s="31" t="s">
        <v>79</v>
      </c>
      <c r="J30" s="32">
        <f>SUM(J3:J29)</f>
        <v>75812.520000000019</v>
      </c>
      <c r="K30" s="33"/>
      <c r="L30" s="34"/>
      <c r="M30" s="34"/>
      <c r="N30" s="34"/>
      <c r="O30" s="35" t="s">
        <v>84</v>
      </c>
      <c r="P30" s="32">
        <f>SUM(P3:P29)</f>
        <v>0</v>
      </c>
      <c r="Q30" s="36"/>
    </row>
    <row r="31" spans="1:18" ht="26.4" x14ac:dyDescent="0.3">
      <c r="I31" s="33"/>
      <c r="J31" s="37" t="s">
        <v>80</v>
      </c>
      <c r="K31" s="38">
        <f>SUM(K3:K29)</f>
        <v>83457.72600000001</v>
      </c>
      <c r="L31" s="34"/>
      <c r="M31" s="34"/>
      <c r="N31" s="34"/>
      <c r="O31" s="36"/>
      <c r="P31" s="39" t="s">
        <v>85</v>
      </c>
      <c r="Q31" s="38">
        <f>SUM(Q3:Q29)</f>
        <v>0</v>
      </c>
    </row>
  </sheetData>
  <sheetProtection algorithmName="SHA-512" hashValue="pSsrF5xcv+9N7WsWTwGIBR55V+da1helsNMp2xrhN/xTUkNpHuXURDm+Uqjy2Lphh7imBuKIs7c0/LGw2PuVOQ==" saltValue="c+QCTWikSndCNppMWExjUQ==" spinCount="100000" sheet="1" objects="1" scenarios="1" selectLockedCells="1"/>
  <mergeCells count="1">
    <mergeCell ref="A1:M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77194-E3AC-409F-BFB5-5E35DECA1B70}">
  <dimension ref="A1:R42"/>
  <sheetViews>
    <sheetView topLeftCell="E1" workbookViewId="0">
      <selection activeCell="N3" sqref="N3"/>
    </sheetView>
  </sheetViews>
  <sheetFormatPr baseColWidth="10" defaultRowHeight="13.8" x14ac:dyDescent="0.3"/>
  <cols>
    <col min="1" max="1" width="15.33203125" style="34" customWidth="1"/>
    <col min="2" max="2" width="14.44140625" style="34" customWidth="1"/>
    <col min="3" max="3" width="40.33203125" style="34" customWidth="1"/>
    <col min="4" max="4" width="16" style="34" bestFit="1" customWidth="1"/>
    <col min="5" max="5" width="43.109375" style="34" customWidth="1"/>
    <col min="6" max="6" width="17.6640625" style="34" customWidth="1"/>
    <col min="7" max="7" width="11.5546875" style="46"/>
    <col min="8" max="8" width="7" style="47" customWidth="1"/>
    <col min="9" max="9" width="16.44140625" style="46" customWidth="1"/>
    <col min="10" max="10" width="15.77734375" style="46" customWidth="1"/>
    <col min="11" max="11" width="15" style="46" customWidth="1"/>
    <col min="12" max="12" width="11.21875" style="34" customWidth="1"/>
    <col min="13" max="13" width="14.88671875" style="34" customWidth="1"/>
    <col min="14" max="14" width="22" style="34" customWidth="1"/>
    <col min="15" max="15" width="23.88671875" style="34" customWidth="1"/>
    <col min="16" max="16" width="19.21875" style="34" customWidth="1"/>
    <col min="17" max="17" width="19.88671875" style="34" customWidth="1"/>
    <col min="18" max="18" width="19.77734375" style="34" customWidth="1"/>
    <col min="19" max="16384" width="11.5546875" style="34"/>
  </cols>
  <sheetData>
    <row r="1" spans="1:18" x14ac:dyDescent="0.3">
      <c r="A1" s="61" t="s">
        <v>443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3"/>
      <c r="N1" s="26"/>
      <c r="O1" s="26"/>
      <c r="P1" s="26"/>
      <c r="Q1" s="26"/>
      <c r="R1" s="40"/>
    </row>
    <row r="2" spans="1:18" ht="39.6" x14ac:dyDescent="0.3">
      <c r="A2" s="12" t="s">
        <v>0</v>
      </c>
      <c r="B2" s="12" t="s">
        <v>1</v>
      </c>
      <c r="C2" s="13" t="s">
        <v>87</v>
      </c>
      <c r="D2" s="13" t="s">
        <v>2</v>
      </c>
      <c r="E2" s="13" t="s">
        <v>3</v>
      </c>
      <c r="F2" s="14" t="s">
        <v>76</v>
      </c>
      <c r="G2" s="19" t="s">
        <v>77</v>
      </c>
      <c r="H2" s="41" t="s">
        <v>4</v>
      </c>
      <c r="I2" s="19" t="s">
        <v>78</v>
      </c>
      <c r="J2" s="15" t="s">
        <v>79</v>
      </c>
      <c r="K2" s="15" t="s">
        <v>80</v>
      </c>
      <c r="L2" s="16" t="s">
        <v>81</v>
      </c>
      <c r="M2" s="16" t="s">
        <v>5</v>
      </c>
      <c r="N2" s="17" t="s">
        <v>82</v>
      </c>
      <c r="O2" s="17" t="s">
        <v>83</v>
      </c>
      <c r="P2" s="17" t="s">
        <v>84</v>
      </c>
      <c r="Q2" s="17" t="s">
        <v>85</v>
      </c>
      <c r="R2" s="17" t="s">
        <v>86</v>
      </c>
    </row>
    <row r="3" spans="1:18" ht="41.4" x14ac:dyDescent="0.3">
      <c r="A3" s="26" t="s">
        <v>6</v>
      </c>
      <c r="B3" s="26" t="s">
        <v>7</v>
      </c>
      <c r="C3" s="26" t="s">
        <v>146</v>
      </c>
      <c r="D3" s="40" t="s">
        <v>182</v>
      </c>
      <c r="E3" s="26" t="s">
        <v>146</v>
      </c>
      <c r="F3" s="40">
        <v>12</v>
      </c>
      <c r="G3" s="42">
        <v>367.2</v>
      </c>
      <c r="H3" s="43">
        <v>0.1</v>
      </c>
      <c r="I3" s="42">
        <f>G3+(G3*H3)</f>
        <v>403.91999999999996</v>
      </c>
      <c r="J3" s="44">
        <f>F3*G3</f>
        <v>4406.3999999999996</v>
      </c>
      <c r="K3" s="44">
        <f>F3*I3</f>
        <v>4847.0399999999991</v>
      </c>
      <c r="L3" s="40" t="s">
        <v>89</v>
      </c>
      <c r="M3" s="40">
        <v>2</v>
      </c>
      <c r="N3" s="73"/>
      <c r="O3" s="42">
        <f>N3+(N3*H3)</f>
        <v>0</v>
      </c>
      <c r="P3" s="42">
        <f>F3*N3</f>
        <v>0</v>
      </c>
      <c r="Q3" s="42">
        <f>O3*F3</f>
        <v>0</v>
      </c>
      <c r="R3" s="73"/>
    </row>
    <row r="4" spans="1:18" ht="41.4" x14ac:dyDescent="0.3">
      <c r="A4" s="26" t="s">
        <v>6</v>
      </c>
      <c r="B4" s="26" t="s">
        <v>7</v>
      </c>
      <c r="C4" s="26" t="s">
        <v>147</v>
      </c>
      <c r="D4" s="40" t="s">
        <v>183</v>
      </c>
      <c r="E4" s="26" t="s">
        <v>147</v>
      </c>
      <c r="F4" s="40">
        <v>9</v>
      </c>
      <c r="G4" s="42">
        <v>612</v>
      </c>
      <c r="H4" s="43">
        <v>0.1</v>
      </c>
      <c r="I4" s="42">
        <f t="shared" ref="I4:I40" si="0">G4+(G4*H4)</f>
        <v>673.2</v>
      </c>
      <c r="J4" s="44">
        <f t="shared" ref="J4:J40" si="1">F4*G4</f>
        <v>5508</v>
      </c>
      <c r="K4" s="44">
        <f t="shared" ref="K4:K40" si="2">F4*I4</f>
        <v>6058.8</v>
      </c>
      <c r="L4" s="40" t="s">
        <v>89</v>
      </c>
      <c r="M4" s="40">
        <v>1</v>
      </c>
      <c r="N4" s="73"/>
      <c r="O4" s="42">
        <f t="shared" ref="O4:O40" si="3">N4+(N4*H4)</f>
        <v>0</v>
      </c>
      <c r="P4" s="42">
        <f t="shared" ref="P4:P40" si="4">F4*N4</f>
        <v>0</v>
      </c>
      <c r="Q4" s="42">
        <f t="shared" ref="Q4:Q40" si="5">O4*F4</f>
        <v>0</v>
      </c>
      <c r="R4" s="73"/>
    </row>
    <row r="5" spans="1:18" ht="41.4" x14ac:dyDescent="0.3">
      <c r="A5" s="26" t="s">
        <v>6</v>
      </c>
      <c r="B5" s="26" t="s">
        <v>7</v>
      </c>
      <c r="C5" s="26" t="s">
        <v>148</v>
      </c>
      <c r="D5" s="40" t="s">
        <v>184</v>
      </c>
      <c r="E5" s="26" t="s">
        <v>148</v>
      </c>
      <c r="F5" s="40">
        <v>15</v>
      </c>
      <c r="G5" s="42">
        <v>53.55</v>
      </c>
      <c r="H5" s="43">
        <v>0.21</v>
      </c>
      <c r="I5" s="42">
        <f t="shared" si="0"/>
        <v>64.795500000000004</v>
      </c>
      <c r="J5" s="44">
        <f t="shared" si="1"/>
        <v>803.25</v>
      </c>
      <c r="K5" s="44">
        <f t="shared" si="2"/>
        <v>971.93250000000012</v>
      </c>
      <c r="L5" s="40" t="s">
        <v>220</v>
      </c>
      <c r="M5" s="40">
        <v>5</v>
      </c>
      <c r="N5" s="73"/>
      <c r="O5" s="42">
        <f t="shared" si="3"/>
        <v>0</v>
      </c>
      <c r="P5" s="42">
        <f t="shared" si="4"/>
        <v>0</v>
      </c>
      <c r="Q5" s="42">
        <f t="shared" si="5"/>
        <v>0</v>
      </c>
      <c r="R5" s="73"/>
    </row>
    <row r="6" spans="1:18" ht="41.4" x14ac:dyDescent="0.3">
      <c r="A6" s="26" t="s">
        <v>6</v>
      </c>
      <c r="B6" s="26" t="s">
        <v>7</v>
      </c>
      <c r="C6" s="26" t="s">
        <v>148</v>
      </c>
      <c r="D6" s="40" t="s">
        <v>185</v>
      </c>
      <c r="E6" s="26" t="s">
        <v>148</v>
      </c>
      <c r="F6" s="40">
        <v>6</v>
      </c>
      <c r="G6" s="42">
        <v>53.55</v>
      </c>
      <c r="H6" s="43">
        <v>0.21</v>
      </c>
      <c r="I6" s="42">
        <f t="shared" si="0"/>
        <v>64.795500000000004</v>
      </c>
      <c r="J6" s="44">
        <f t="shared" si="1"/>
        <v>321.29999999999995</v>
      </c>
      <c r="K6" s="44">
        <f t="shared" si="2"/>
        <v>388.77300000000002</v>
      </c>
      <c r="L6" s="40" t="s">
        <v>89</v>
      </c>
      <c r="M6" s="40">
        <v>1</v>
      </c>
      <c r="N6" s="73"/>
      <c r="O6" s="42">
        <f t="shared" si="3"/>
        <v>0</v>
      </c>
      <c r="P6" s="42">
        <f t="shared" si="4"/>
        <v>0</v>
      </c>
      <c r="Q6" s="42">
        <f t="shared" si="5"/>
        <v>0</v>
      </c>
      <c r="R6" s="73"/>
    </row>
    <row r="7" spans="1:18" ht="41.4" x14ac:dyDescent="0.3">
      <c r="A7" s="26" t="s">
        <v>6</v>
      </c>
      <c r="B7" s="26" t="s">
        <v>7</v>
      </c>
      <c r="C7" s="26" t="s">
        <v>149</v>
      </c>
      <c r="D7" s="40" t="s">
        <v>186</v>
      </c>
      <c r="E7" s="26" t="s">
        <v>149</v>
      </c>
      <c r="F7" s="40">
        <v>9</v>
      </c>
      <c r="G7" s="42">
        <v>107.3</v>
      </c>
      <c r="H7" s="43">
        <v>0.1</v>
      </c>
      <c r="I7" s="42">
        <f t="shared" si="0"/>
        <v>118.03</v>
      </c>
      <c r="J7" s="44">
        <f t="shared" si="1"/>
        <v>965.69999999999993</v>
      </c>
      <c r="K7" s="44">
        <f t="shared" si="2"/>
        <v>1062.27</v>
      </c>
      <c r="L7" s="40" t="s">
        <v>89</v>
      </c>
      <c r="M7" s="40">
        <v>1</v>
      </c>
      <c r="N7" s="73"/>
      <c r="O7" s="42">
        <f t="shared" si="3"/>
        <v>0</v>
      </c>
      <c r="P7" s="42">
        <f t="shared" si="4"/>
        <v>0</v>
      </c>
      <c r="Q7" s="42">
        <f t="shared" si="5"/>
        <v>0</v>
      </c>
      <c r="R7" s="73"/>
    </row>
    <row r="8" spans="1:18" ht="41.4" x14ac:dyDescent="0.3">
      <c r="A8" s="26" t="s">
        <v>6</v>
      </c>
      <c r="B8" s="26" t="s">
        <v>7</v>
      </c>
      <c r="C8" s="26" t="s">
        <v>150</v>
      </c>
      <c r="D8" s="40" t="s">
        <v>187</v>
      </c>
      <c r="E8" s="26" t="s">
        <v>150</v>
      </c>
      <c r="F8" s="40">
        <v>18</v>
      </c>
      <c r="G8" s="42">
        <v>146.88</v>
      </c>
      <c r="H8" s="43">
        <v>0.1</v>
      </c>
      <c r="I8" s="42">
        <f t="shared" si="0"/>
        <v>161.56799999999998</v>
      </c>
      <c r="J8" s="44">
        <f t="shared" si="1"/>
        <v>2643.84</v>
      </c>
      <c r="K8" s="44">
        <f t="shared" si="2"/>
        <v>2908.2239999999997</v>
      </c>
      <c r="L8" s="40" t="s">
        <v>220</v>
      </c>
      <c r="M8" s="40">
        <v>6</v>
      </c>
      <c r="N8" s="73"/>
      <c r="O8" s="42">
        <f t="shared" si="3"/>
        <v>0</v>
      </c>
      <c r="P8" s="42">
        <f t="shared" si="4"/>
        <v>0</v>
      </c>
      <c r="Q8" s="42">
        <f t="shared" si="5"/>
        <v>0</v>
      </c>
      <c r="R8" s="73"/>
    </row>
    <row r="9" spans="1:18" ht="41.4" x14ac:dyDescent="0.3">
      <c r="A9" s="26" t="s">
        <v>6</v>
      </c>
      <c r="B9" s="26" t="s">
        <v>7</v>
      </c>
      <c r="C9" s="26" t="s">
        <v>151</v>
      </c>
      <c r="D9" s="40" t="s">
        <v>188</v>
      </c>
      <c r="E9" s="26" t="s">
        <v>151</v>
      </c>
      <c r="F9" s="40">
        <v>6</v>
      </c>
      <c r="G9" s="42">
        <v>146.88</v>
      </c>
      <c r="H9" s="43">
        <v>0.1</v>
      </c>
      <c r="I9" s="42">
        <f t="shared" si="0"/>
        <v>161.56799999999998</v>
      </c>
      <c r="J9" s="44">
        <f t="shared" si="1"/>
        <v>881.28</v>
      </c>
      <c r="K9" s="44">
        <f t="shared" si="2"/>
        <v>969.4079999999999</v>
      </c>
      <c r="L9" s="40" t="s">
        <v>89</v>
      </c>
      <c r="M9" s="40">
        <v>1</v>
      </c>
      <c r="N9" s="73"/>
      <c r="O9" s="42">
        <f t="shared" si="3"/>
        <v>0</v>
      </c>
      <c r="P9" s="42">
        <f t="shared" si="4"/>
        <v>0</v>
      </c>
      <c r="Q9" s="42">
        <f t="shared" si="5"/>
        <v>0</v>
      </c>
      <c r="R9" s="73"/>
    </row>
    <row r="10" spans="1:18" ht="41.4" x14ac:dyDescent="0.3">
      <c r="A10" s="26" t="s">
        <v>6</v>
      </c>
      <c r="B10" s="26" t="s">
        <v>7</v>
      </c>
      <c r="C10" s="26" t="s">
        <v>152</v>
      </c>
      <c r="D10" s="40" t="s">
        <v>189</v>
      </c>
      <c r="E10" s="26" t="s">
        <v>152</v>
      </c>
      <c r="F10" s="40">
        <v>18</v>
      </c>
      <c r="G10" s="42">
        <v>91.8</v>
      </c>
      <c r="H10" s="43">
        <v>0.1</v>
      </c>
      <c r="I10" s="42">
        <f t="shared" si="0"/>
        <v>100.97999999999999</v>
      </c>
      <c r="J10" s="44">
        <f t="shared" si="1"/>
        <v>1652.3999999999999</v>
      </c>
      <c r="K10" s="44">
        <f t="shared" si="2"/>
        <v>1817.6399999999999</v>
      </c>
      <c r="L10" s="40" t="s">
        <v>220</v>
      </c>
      <c r="M10" s="40">
        <v>6</v>
      </c>
      <c r="N10" s="73"/>
      <c r="O10" s="42">
        <f t="shared" si="3"/>
        <v>0</v>
      </c>
      <c r="P10" s="42">
        <f t="shared" si="4"/>
        <v>0</v>
      </c>
      <c r="Q10" s="42">
        <f t="shared" si="5"/>
        <v>0</v>
      </c>
      <c r="R10" s="73"/>
    </row>
    <row r="11" spans="1:18" ht="41.4" x14ac:dyDescent="0.3">
      <c r="A11" s="26" t="s">
        <v>6</v>
      </c>
      <c r="B11" s="26" t="s">
        <v>7</v>
      </c>
      <c r="C11" s="26" t="s">
        <v>152</v>
      </c>
      <c r="D11" s="40" t="s">
        <v>190</v>
      </c>
      <c r="E11" s="26" t="s">
        <v>152</v>
      </c>
      <c r="F11" s="40">
        <v>9</v>
      </c>
      <c r="G11" s="42">
        <v>112.2</v>
      </c>
      <c r="H11" s="43">
        <v>0.1</v>
      </c>
      <c r="I11" s="42">
        <f t="shared" si="0"/>
        <v>123.42</v>
      </c>
      <c r="J11" s="44">
        <f t="shared" si="1"/>
        <v>1009.8000000000001</v>
      </c>
      <c r="K11" s="44">
        <f t="shared" si="2"/>
        <v>1110.78</v>
      </c>
      <c r="L11" s="40" t="s">
        <v>89</v>
      </c>
      <c r="M11" s="40">
        <v>1</v>
      </c>
      <c r="N11" s="73"/>
      <c r="O11" s="42">
        <f t="shared" si="3"/>
        <v>0</v>
      </c>
      <c r="P11" s="42">
        <f t="shared" si="4"/>
        <v>0</v>
      </c>
      <c r="Q11" s="42">
        <f t="shared" si="5"/>
        <v>0</v>
      </c>
      <c r="R11" s="73"/>
    </row>
    <row r="12" spans="1:18" ht="41.4" x14ac:dyDescent="0.3">
      <c r="A12" s="26" t="s">
        <v>6</v>
      </c>
      <c r="B12" s="26" t="s">
        <v>7</v>
      </c>
      <c r="C12" s="26" t="s">
        <v>153</v>
      </c>
      <c r="D12" s="40" t="s">
        <v>191</v>
      </c>
      <c r="E12" s="26" t="s">
        <v>153</v>
      </c>
      <c r="F12" s="40">
        <v>18</v>
      </c>
      <c r="G12" s="42">
        <v>91.8</v>
      </c>
      <c r="H12" s="43">
        <v>0.1</v>
      </c>
      <c r="I12" s="42">
        <f t="shared" si="0"/>
        <v>100.97999999999999</v>
      </c>
      <c r="J12" s="44">
        <f t="shared" si="1"/>
        <v>1652.3999999999999</v>
      </c>
      <c r="K12" s="44">
        <f t="shared" si="2"/>
        <v>1817.6399999999999</v>
      </c>
      <c r="L12" s="40" t="s">
        <v>220</v>
      </c>
      <c r="M12" s="40">
        <v>6</v>
      </c>
      <c r="N12" s="73"/>
      <c r="O12" s="42">
        <f t="shared" si="3"/>
        <v>0</v>
      </c>
      <c r="P12" s="42">
        <f t="shared" si="4"/>
        <v>0</v>
      </c>
      <c r="Q12" s="42">
        <f t="shared" si="5"/>
        <v>0</v>
      </c>
      <c r="R12" s="73"/>
    </row>
    <row r="13" spans="1:18" ht="55.2" x14ac:dyDescent="0.3">
      <c r="A13" s="26" t="s">
        <v>6</v>
      </c>
      <c r="B13" s="26" t="s">
        <v>7</v>
      </c>
      <c r="C13" s="26" t="s">
        <v>154</v>
      </c>
      <c r="D13" s="40" t="s">
        <v>192</v>
      </c>
      <c r="E13" s="26" t="s">
        <v>154</v>
      </c>
      <c r="F13" s="40">
        <v>6</v>
      </c>
      <c r="G13" s="42">
        <v>112.2</v>
      </c>
      <c r="H13" s="43">
        <v>0.1</v>
      </c>
      <c r="I13" s="42">
        <f t="shared" si="0"/>
        <v>123.42</v>
      </c>
      <c r="J13" s="44">
        <f t="shared" si="1"/>
        <v>673.2</v>
      </c>
      <c r="K13" s="44">
        <f t="shared" si="2"/>
        <v>740.52</v>
      </c>
      <c r="L13" s="40" t="s">
        <v>89</v>
      </c>
      <c r="M13" s="40">
        <v>1</v>
      </c>
      <c r="N13" s="73"/>
      <c r="O13" s="42">
        <f t="shared" si="3"/>
        <v>0</v>
      </c>
      <c r="P13" s="42">
        <f t="shared" si="4"/>
        <v>0</v>
      </c>
      <c r="Q13" s="42">
        <f t="shared" si="5"/>
        <v>0</v>
      </c>
      <c r="R13" s="73"/>
    </row>
    <row r="14" spans="1:18" ht="41.4" x14ac:dyDescent="0.3">
      <c r="A14" s="26" t="s">
        <v>6</v>
      </c>
      <c r="B14" s="26" t="s">
        <v>7</v>
      </c>
      <c r="C14" s="26" t="s">
        <v>155</v>
      </c>
      <c r="D14" s="40" t="s">
        <v>193</v>
      </c>
      <c r="E14" s="26" t="s">
        <v>155</v>
      </c>
      <c r="F14" s="40">
        <v>6</v>
      </c>
      <c r="G14" s="42">
        <v>367.2</v>
      </c>
      <c r="H14" s="43">
        <v>0.21</v>
      </c>
      <c r="I14" s="42">
        <f t="shared" si="0"/>
        <v>444.31200000000001</v>
      </c>
      <c r="J14" s="44">
        <f t="shared" si="1"/>
        <v>2203.1999999999998</v>
      </c>
      <c r="K14" s="44">
        <f t="shared" si="2"/>
        <v>2665.8720000000003</v>
      </c>
      <c r="L14" s="40" t="s">
        <v>89</v>
      </c>
      <c r="M14" s="40">
        <v>1</v>
      </c>
      <c r="N14" s="73"/>
      <c r="O14" s="42">
        <f t="shared" si="3"/>
        <v>0</v>
      </c>
      <c r="P14" s="42">
        <f t="shared" si="4"/>
        <v>0</v>
      </c>
      <c r="Q14" s="42">
        <f t="shared" si="5"/>
        <v>0</v>
      </c>
      <c r="R14" s="73"/>
    </row>
    <row r="15" spans="1:18" ht="41.4" x14ac:dyDescent="0.3">
      <c r="A15" s="26" t="s">
        <v>6</v>
      </c>
      <c r="B15" s="26" t="s">
        <v>7</v>
      </c>
      <c r="C15" s="26" t="s">
        <v>156</v>
      </c>
      <c r="D15" s="40" t="s">
        <v>194</v>
      </c>
      <c r="E15" s="26" t="s">
        <v>156</v>
      </c>
      <c r="F15" s="40">
        <v>6</v>
      </c>
      <c r="G15" s="42">
        <v>477.36</v>
      </c>
      <c r="H15" s="43">
        <v>0.1</v>
      </c>
      <c r="I15" s="42">
        <f t="shared" si="0"/>
        <v>525.096</v>
      </c>
      <c r="J15" s="44">
        <f t="shared" si="1"/>
        <v>2864.16</v>
      </c>
      <c r="K15" s="44">
        <f t="shared" si="2"/>
        <v>3150.576</v>
      </c>
      <c r="L15" s="40" t="s">
        <v>89</v>
      </c>
      <c r="M15" s="40">
        <v>1</v>
      </c>
      <c r="N15" s="73"/>
      <c r="O15" s="42">
        <f t="shared" si="3"/>
        <v>0</v>
      </c>
      <c r="P15" s="42">
        <f t="shared" si="4"/>
        <v>0</v>
      </c>
      <c r="Q15" s="42">
        <f t="shared" si="5"/>
        <v>0</v>
      </c>
      <c r="R15" s="73"/>
    </row>
    <row r="16" spans="1:18" ht="41.4" x14ac:dyDescent="0.3">
      <c r="A16" s="26" t="s">
        <v>6</v>
      </c>
      <c r="B16" s="26" t="s">
        <v>7</v>
      </c>
      <c r="C16" s="26" t="s">
        <v>157</v>
      </c>
      <c r="D16" s="40" t="s">
        <v>195</v>
      </c>
      <c r="E16" s="26" t="s">
        <v>157</v>
      </c>
      <c r="F16" s="40">
        <v>6</v>
      </c>
      <c r="G16" s="42">
        <v>477.36</v>
      </c>
      <c r="H16" s="43">
        <v>0.1</v>
      </c>
      <c r="I16" s="42">
        <f t="shared" si="0"/>
        <v>525.096</v>
      </c>
      <c r="J16" s="44">
        <f t="shared" si="1"/>
        <v>2864.16</v>
      </c>
      <c r="K16" s="44">
        <f t="shared" si="2"/>
        <v>3150.576</v>
      </c>
      <c r="L16" s="40" t="s">
        <v>89</v>
      </c>
      <c r="M16" s="40">
        <v>1</v>
      </c>
      <c r="N16" s="73"/>
      <c r="O16" s="42">
        <f t="shared" si="3"/>
        <v>0</v>
      </c>
      <c r="P16" s="42">
        <f t="shared" si="4"/>
        <v>0</v>
      </c>
      <c r="Q16" s="42">
        <f t="shared" si="5"/>
        <v>0</v>
      </c>
      <c r="R16" s="73"/>
    </row>
    <row r="17" spans="1:18" ht="41.4" x14ac:dyDescent="0.3">
      <c r="A17" s="26" t="s">
        <v>6</v>
      </c>
      <c r="B17" s="26" t="s">
        <v>7</v>
      </c>
      <c r="C17" s="26" t="s">
        <v>158</v>
      </c>
      <c r="D17" s="40" t="s">
        <v>196</v>
      </c>
      <c r="E17" s="26" t="s">
        <v>158</v>
      </c>
      <c r="F17" s="40">
        <v>12</v>
      </c>
      <c r="G17" s="42">
        <v>459</v>
      </c>
      <c r="H17" s="43">
        <v>0.1</v>
      </c>
      <c r="I17" s="42">
        <f t="shared" si="0"/>
        <v>504.9</v>
      </c>
      <c r="J17" s="44">
        <f t="shared" si="1"/>
        <v>5508</v>
      </c>
      <c r="K17" s="44">
        <f t="shared" si="2"/>
        <v>6058.7999999999993</v>
      </c>
      <c r="L17" s="40" t="s">
        <v>89</v>
      </c>
      <c r="M17" s="40">
        <v>1</v>
      </c>
      <c r="N17" s="73"/>
      <c r="O17" s="42">
        <f t="shared" si="3"/>
        <v>0</v>
      </c>
      <c r="P17" s="42">
        <f t="shared" si="4"/>
        <v>0</v>
      </c>
      <c r="Q17" s="42">
        <f t="shared" si="5"/>
        <v>0</v>
      </c>
      <c r="R17" s="73"/>
    </row>
    <row r="18" spans="1:18" ht="41.4" x14ac:dyDescent="0.3">
      <c r="A18" s="26" t="s">
        <v>6</v>
      </c>
      <c r="B18" s="26" t="s">
        <v>7</v>
      </c>
      <c r="C18" s="26" t="s">
        <v>159</v>
      </c>
      <c r="D18" s="40" t="s">
        <v>197</v>
      </c>
      <c r="E18" s="26" t="s">
        <v>159</v>
      </c>
      <c r="F18" s="40">
        <v>12</v>
      </c>
      <c r="G18" s="42">
        <v>477.36</v>
      </c>
      <c r="H18" s="43">
        <v>0.1</v>
      </c>
      <c r="I18" s="42">
        <f t="shared" si="0"/>
        <v>525.096</v>
      </c>
      <c r="J18" s="44">
        <f t="shared" si="1"/>
        <v>5728.32</v>
      </c>
      <c r="K18" s="44">
        <f t="shared" si="2"/>
        <v>6301.152</v>
      </c>
      <c r="L18" s="40" t="s">
        <v>89</v>
      </c>
      <c r="M18" s="40">
        <v>1</v>
      </c>
      <c r="N18" s="73"/>
      <c r="O18" s="42">
        <f t="shared" si="3"/>
        <v>0</v>
      </c>
      <c r="P18" s="42">
        <f t="shared" si="4"/>
        <v>0</v>
      </c>
      <c r="Q18" s="42">
        <f t="shared" si="5"/>
        <v>0</v>
      </c>
      <c r="R18" s="73"/>
    </row>
    <row r="19" spans="1:18" ht="41.4" x14ac:dyDescent="0.3">
      <c r="A19" s="26" t="s">
        <v>6</v>
      </c>
      <c r="B19" s="26" t="s">
        <v>7</v>
      </c>
      <c r="C19" s="26" t="s">
        <v>160</v>
      </c>
      <c r="D19" s="40" t="s">
        <v>198</v>
      </c>
      <c r="E19" s="26" t="s">
        <v>160</v>
      </c>
      <c r="F19" s="40">
        <v>6</v>
      </c>
      <c r="G19" s="42">
        <v>501.84</v>
      </c>
      <c r="H19" s="43">
        <v>0.1</v>
      </c>
      <c r="I19" s="42">
        <f t="shared" si="0"/>
        <v>552.024</v>
      </c>
      <c r="J19" s="44">
        <f t="shared" si="1"/>
        <v>3011.04</v>
      </c>
      <c r="K19" s="44">
        <f t="shared" si="2"/>
        <v>3312.1440000000002</v>
      </c>
      <c r="L19" s="40" t="s">
        <v>89</v>
      </c>
      <c r="M19" s="40">
        <v>1</v>
      </c>
      <c r="N19" s="73"/>
      <c r="O19" s="42">
        <f t="shared" si="3"/>
        <v>0</v>
      </c>
      <c r="P19" s="42">
        <f t="shared" si="4"/>
        <v>0</v>
      </c>
      <c r="Q19" s="42">
        <f t="shared" si="5"/>
        <v>0</v>
      </c>
      <c r="R19" s="73"/>
    </row>
    <row r="20" spans="1:18" ht="41.4" x14ac:dyDescent="0.3">
      <c r="A20" s="26" t="s">
        <v>6</v>
      </c>
      <c r="B20" s="26" t="s">
        <v>7</v>
      </c>
      <c r="C20" s="26" t="s">
        <v>161</v>
      </c>
      <c r="D20" s="40" t="s">
        <v>199</v>
      </c>
      <c r="E20" s="26" t="s">
        <v>161</v>
      </c>
      <c r="F20" s="40">
        <v>6</v>
      </c>
      <c r="G20" s="42">
        <v>260.10000000000002</v>
      </c>
      <c r="H20" s="43">
        <v>0.1</v>
      </c>
      <c r="I20" s="42">
        <f t="shared" si="0"/>
        <v>286.11</v>
      </c>
      <c r="J20" s="44">
        <f t="shared" si="1"/>
        <v>1560.6000000000001</v>
      </c>
      <c r="K20" s="44">
        <f t="shared" si="2"/>
        <v>1716.66</v>
      </c>
      <c r="L20" s="40" t="s">
        <v>89</v>
      </c>
      <c r="M20" s="40">
        <v>1</v>
      </c>
      <c r="N20" s="73"/>
      <c r="O20" s="42">
        <f t="shared" si="3"/>
        <v>0</v>
      </c>
      <c r="P20" s="42">
        <f t="shared" si="4"/>
        <v>0</v>
      </c>
      <c r="Q20" s="42">
        <f t="shared" si="5"/>
        <v>0</v>
      </c>
      <c r="R20" s="73"/>
    </row>
    <row r="21" spans="1:18" ht="41.4" x14ac:dyDescent="0.3">
      <c r="A21" s="26" t="s">
        <v>6</v>
      </c>
      <c r="B21" s="26" t="s">
        <v>7</v>
      </c>
      <c r="C21" s="26" t="s">
        <v>162</v>
      </c>
      <c r="D21" s="40" t="s">
        <v>200</v>
      </c>
      <c r="E21" s="26" t="s">
        <v>162</v>
      </c>
      <c r="F21" s="40">
        <v>9</v>
      </c>
      <c r="G21" s="42">
        <v>459</v>
      </c>
      <c r="H21" s="43">
        <v>0.1</v>
      </c>
      <c r="I21" s="42">
        <f t="shared" si="0"/>
        <v>504.9</v>
      </c>
      <c r="J21" s="44">
        <f t="shared" si="1"/>
        <v>4131</v>
      </c>
      <c r="K21" s="44">
        <f t="shared" si="2"/>
        <v>4544.0999999999995</v>
      </c>
      <c r="L21" s="40" t="s">
        <v>89</v>
      </c>
      <c r="M21" s="40">
        <v>1</v>
      </c>
      <c r="N21" s="73"/>
      <c r="O21" s="42">
        <f t="shared" si="3"/>
        <v>0</v>
      </c>
      <c r="P21" s="42">
        <f t="shared" si="4"/>
        <v>0</v>
      </c>
      <c r="Q21" s="42">
        <f t="shared" si="5"/>
        <v>0</v>
      </c>
      <c r="R21" s="73"/>
    </row>
    <row r="22" spans="1:18" ht="41.4" x14ac:dyDescent="0.3">
      <c r="A22" s="26" t="s">
        <v>6</v>
      </c>
      <c r="B22" s="26" t="s">
        <v>7</v>
      </c>
      <c r="C22" s="26" t="s">
        <v>163</v>
      </c>
      <c r="D22" s="40" t="s">
        <v>201</v>
      </c>
      <c r="E22" s="26" t="s">
        <v>163</v>
      </c>
      <c r="F22" s="40">
        <v>6</v>
      </c>
      <c r="G22" s="42">
        <v>137.69999999999999</v>
      </c>
      <c r="H22" s="43">
        <v>0.1</v>
      </c>
      <c r="I22" s="42">
        <f t="shared" si="0"/>
        <v>151.47</v>
      </c>
      <c r="J22" s="44">
        <f t="shared" si="1"/>
        <v>826.19999999999993</v>
      </c>
      <c r="K22" s="44">
        <f t="shared" si="2"/>
        <v>908.81999999999994</v>
      </c>
      <c r="L22" s="40" t="s">
        <v>89</v>
      </c>
      <c r="M22" s="40">
        <v>1</v>
      </c>
      <c r="N22" s="73"/>
      <c r="O22" s="42">
        <f t="shared" si="3"/>
        <v>0</v>
      </c>
      <c r="P22" s="42">
        <f t="shared" si="4"/>
        <v>0</v>
      </c>
      <c r="Q22" s="42">
        <f t="shared" si="5"/>
        <v>0</v>
      </c>
      <c r="R22" s="73"/>
    </row>
    <row r="23" spans="1:18" ht="41.4" x14ac:dyDescent="0.3">
      <c r="A23" s="26" t="s">
        <v>6</v>
      </c>
      <c r="B23" s="26" t="s">
        <v>7</v>
      </c>
      <c r="C23" s="26" t="s">
        <v>164</v>
      </c>
      <c r="D23" s="40" t="s">
        <v>202</v>
      </c>
      <c r="E23" s="26" t="s">
        <v>164</v>
      </c>
      <c r="F23" s="40">
        <v>3</v>
      </c>
      <c r="G23" s="42">
        <v>260.10000000000002</v>
      </c>
      <c r="H23" s="43">
        <v>0.1</v>
      </c>
      <c r="I23" s="42">
        <f t="shared" si="0"/>
        <v>286.11</v>
      </c>
      <c r="J23" s="44">
        <f t="shared" si="1"/>
        <v>780.30000000000007</v>
      </c>
      <c r="K23" s="44">
        <f t="shared" si="2"/>
        <v>858.33</v>
      </c>
      <c r="L23" s="40" t="s">
        <v>89</v>
      </c>
      <c r="M23" s="40">
        <v>1</v>
      </c>
      <c r="N23" s="73"/>
      <c r="O23" s="42">
        <f t="shared" si="3"/>
        <v>0</v>
      </c>
      <c r="P23" s="42">
        <f t="shared" si="4"/>
        <v>0</v>
      </c>
      <c r="Q23" s="42">
        <f t="shared" si="5"/>
        <v>0</v>
      </c>
      <c r="R23" s="73"/>
    </row>
    <row r="24" spans="1:18" ht="41.4" x14ac:dyDescent="0.3">
      <c r="A24" s="26" t="s">
        <v>6</v>
      </c>
      <c r="B24" s="26" t="s">
        <v>7</v>
      </c>
      <c r="C24" s="26" t="s">
        <v>165</v>
      </c>
      <c r="D24" s="40" t="s">
        <v>203</v>
      </c>
      <c r="E24" s="26" t="s">
        <v>165</v>
      </c>
      <c r="F24" s="40">
        <v>15</v>
      </c>
      <c r="G24" s="42">
        <v>30.71</v>
      </c>
      <c r="H24" s="43">
        <v>0.21</v>
      </c>
      <c r="I24" s="42">
        <f t="shared" si="0"/>
        <v>37.159100000000002</v>
      </c>
      <c r="J24" s="44">
        <f t="shared" si="1"/>
        <v>460.65000000000003</v>
      </c>
      <c r="K24" s="44">
        <f t="shared" si="2"/>
        <v>557.38650000000007</v>
      </c>
      <c r="L24" s="40" t="s">
        <v>89</v>
      </c>
      <c r="M24" s="40">
        <v>1</v>
      </c>
      <c r="N24" s="73"/>
      <c r="O24" s="42">
        <f t="shared" si="3"/>
        <v>0</v>
      </c>
      <c r="P24" s="42">
        <f t="shared" si="4"/>
        <v>0</v>
      </c>
      <c r="Q24" s="42">
        <f t="shared" si="5"/>
        <v>0</v>
      </c>
      <c r="R24" s="73"/>
    </row>
    <row r="25" spans="1:18" ht="41.4" x14ac:dyDescent="0.3">
      <c r="A25" s="26" t="s">
        <v>6</v>
      </c>
      <c r="B25" s="26" t="s">
        <v>7</v>
      </c>
      <c r="C25" s="45" t="s">
        <v>166</v>
      </c>
      <c r="D25" s="40" t="s">
        <v>204</v>
      </c>
      <c r="E25" s="45" t="s">
        <v>166</v>
      </c>
      <c r="F25" s="40">
        <v>15</v>
      </c>
      <c r="G25" s="42">
        <v>35.700000000000003</v>
      </c>
      <c r="H25" s="43">
        <v>0.21</v>
      </c>
      <c r="I25" s="42">
        <f t="shared" si="0"/>
        <v>43.197000000000003</v>
      </c>
      <c r="J25" s="44">
        <f t="shared" si="1"/>
        <v>535.5</v>
      </c>
      <c r="K25" s="44">
        <f t="shared" si="2"/>
        <v>647.95500000000004</v>
      </c>
      <c r="L25" s="40" t="s">
        <v>220</v>
      </c>
      <c r="M25" s="40">
        <v>5</v>
      </c>
      <c r="N25" s="73"/>
      <c r="O25" s="42">
        <f t="shared" si="3"/>
        <v>0</v>
      </c>
      <c r="P25" s="42">
        <f t="shared" si="4"/>
        <v>0</v>
      </c>
      <c r="Q25" s="42">
        <f t="shared" si="5"/>
        <v>0</v>
      </c>
      <c r="R25" s="73"/>
    </row>
    <row r="26" spans="1:18" ht="41.4" x14ac:dyDescent="0.3">
      <c r="A26" s="26" t="s">
        <v>6</v>
      </c>
      <c r="B26" s="26" t="s">
        <v>7</v>
      </c>
      <c r="C26" s="45" t="s">
        <v>167</v>
      </c>
      <c r="D26" s="40" t="s">
        <v>205</v>
      </c>
      <c r="E26" s="45" t="s">
        <v>167</v>
      </c>
      <c r="F26" s="40">
        <v>9</v>
      </c>
      <c r="G26" s="42">
        <v>35.700000000000003</v>
      </c>
      <c r="H26" s="43">
        <v>0.21</v>
      </c>
      <c r="I26" s="42">
        <f t="shared" si="0"/>
        <v>43.197000000000003</v>
      </c>
      <c r="J26" s="44">
        <f t="shared" si="1"/>
        <v>321.3</v>
      </c>
      <c r="K26" s="44">
        <f t="shared" si="2"/>
        <v>388.77300000000002</v>
      </c>
      <c r="L26" s="40" t="s">
        <v>89</v>
      </c>
      <c r="M26" s="40">
        <v>1</v>
      </c>
      <c r="N26" s="73"/>
      <c r="O26" s="42">
        <f t="shared" si="3"/>
        <v>0</v>
      </c>
      <c r="P26" s="42">
        <f t="shared" si="4"/>
        <v>0</v>
      </c>
      <c r="Q26" s="42">
        <f t="shared" si="5"/>
        <v>0</v>
      </c>
      <c r="R26" s="73"/>
    </row>
    <row r="27" spans="1:18" ht="41.4" x14ac:dyDescent="0.3">
      <c r="A27" s="26" t="s">
        <v>6</v>
      </c>
      <c r="B27" s="26" t="s">
        <v>7</v>
      </c>
      <c r="C27" s="45" t="s">
        <v>168</v>
      </c>
      <c r="D27" s="40" t="s">
        <v>206</v>
      </c>
      <c r="E27" s="45" t="s">
        <v>168</v>
      </c>
      <c r="F27" s="40">
        <v>9</v>
      </c>
      <c r="G27" s="42">
        <v>35.700000000000003</v>
      </c>
      <c r="H27" s="43">
        <v>0.21</v>
      </c>
      <c r="I27" s="42">
        <f t="shared" si="0"/>
        <v>43.197000000000003</v>
      </c>
      <c r="J27" s="44">
        <f t="shared" si="1"/>
        <v>321.3</v>
      </c>
      <c r="K27" s="44">
        <f t="shared" si="2"/>
        <v>388.77300000000002</v>
      </c>
      <c r="L27" s="40" t="s">
        <v>89</v>
      </c>
      <c r="M27" s="40">
        <v>1</v>
      </c>
      <c r="N27" s="73"/>
      <c r="O27" s="42">
        <f t="shared" si="3"/>
        <v>0</v>
      </c>
      <c r="P27" s="42">
        <f t="shared" si="4"/>
        <v>0</v>
      </c>
      <c r="Q27" s="42">
        <f t="shared" si="5"/>
        <v>0</v>
      </c>
      <c r="R27" s="73"/>
    </row>
    <row r="28" spans="1:18" ht="41.4" x14ac:dyDescent="0.3">
      <c r="A28" s="26" t="s">
        <v>6</v>
      </c>
      <c r="B28" s="26" t="s">
        <v>7</v>
      </c>
      <c r="C28" s="45" t="s">
        <v>169</v>
      </c>
      <c r="D28" s="40" t="s">
        <v>207</v>
      </c>
      <c r="E28" s="45" t="s">
        <v>169</v>
      </c>
      <c r="F28" s="40">
        <v>9</v>
      </c>
      <c r="G28" s="42">
        <v>35.700000000000003</v>
      </c>
      <c r="H28" s="43">
        <v>0.21</v>
      </c>
      <c r="I28" s="42">
        <f t="shared" si="0"/>
        <v>43.197000000000003</v>
      </c>
      <c r="J28" s="44">
        <f t="shared" si="1"/>
        <v>321.3</v>
      </c>
      <c r="K28" s="44">
        <f t="shared" si="2"/>
        <v>388.77300000000002</v>
      </c>
      <c r="L28" s="40" t="s">
        <v>89</v>
      </c>
      <c r="M28" s="40">
        <v>1</v>
      </c>
      <c r="N28" s="73"/>
      <c r="O28" s="42">
        <f t="shared" si="3"/>
        <v>0</v>
      </c>
      <c r="P28" s="42">
        <f t="shared" si="4"/>
        <v>0</v>
      </c>
      <c r="Q28" s="42">
        <f t="shared" si="5"/>
        <v>0</v>
      </c>
      <c r="R28" s="73"/>
    </row>
    <row r="29" spans="1:18" ht="41.4" x14ac:dyDescent="0.3">
      <c r="A29" s="26" t="s">
        <v>6</v>
      </c>
      <c r="B29" s="26" t="s">
        <v>7</v>
      </c>
      <c r="C29" s="26" t="s">
        <v>170</v>
      </c>
      <c r="D29" s="40" t="s">
        <v>208</v>
      </c>
      <c r="E29" s="26" t="s">
        <v>170</v>
      </c>
      <c r="F29" s="40">
        <v>6</v>
      </c>
      <c r="G29" s="42">
        <v>816</v>
      </c>
      <c r="H29" s="43">
        <v>0.1</v>
      </c>
      <c r="I29" s="42">
        <f t="shared" si="0"/>
        <v>897.6</v>
      </c>
      <c r="J29" s="44">
        <f t="shared" si="1"/>
        <v>4896</v>
      </c>
      <c r="K29" s="44">
        <f t="shared" si="2"/>
        <v>5385.6</v>
      </c>
      <c r="L29" s="40" t="s">
        <v>89</v>
      </c>
      <c r="M29" s="40">
        <v>1</v>
      </c>
      <c r="N29" s="73"/>
      <c r="O29" s="42">
        <f t="shared" si="3"/>
        <v>0</v>
      </c>
      <c r="P29" s="42">
        <f t="shared" si="4"/>
        <v>0</v>
      </c>
      <c r="Q29" s="42">
        <f t="shared" si="5"/>
        <v>0</v>
      </c>
      <c r="R29" s="73"/>
    </row>
    <row r="30" spans="1:18" ht="41.4" x14ac:dyDescent="0.3">
      <c r="A30" s="26" t="s">
        <v>6</v>
      </c>
      <c r="B30" s="26" t="s">
        <v>7</v>
      </c>
      <c r="C30" s="26" t="s">
        <v>171</v>
      </c>
      <c r="D30" s="40" t="s">
        <v>209</v>
      </c>
      <c r="E30" s="26" t="s">
        <v>171</v>
      </c>
      <c r="F30" s="40">
        <v>15</v>
      </c>
      <c r="G30" s="42">
        <v>357</v>
      </c>
      <c r="H30" s="43">
        <v>0.21</v>
      </c>
      <c r="I30" s="42">
        <f t="shared" si="0"/>
        <v>431.97</v>
      </c>
      <c r="J30" s="44">
        <f t="shared" si="1"/>
        <v>5355</v>
      </c>
      <c r="K30" s="44">
        <f t="shared" si="2"/>
        <v>6479.55</v>
      </c>
      <c r="L30" s="40" t="s">
        <v>89</v>
      </c>
      <c r="M30" s="40">
        <v>1</v>
      </c>
      <c r="N30" s="73"/>
      <c r="O30" s="42">
        <f t="shared" si="3"/>
        <v>0</v>
      </c>
      <c r="P30" s="42">
        <f t="shared" si="4"/>
        <v>0</v>
      </c>
      <c r="Q30" s="42">
        <f t="shared" si="5"/>
        <v>0</v>
      </c>
      <c r="R30" s="73"/>
    </row>
    <row r="31" spans="1:18" ht="41.4" x14ac:dyDescent="0.3">
      <c r="A31" s="26" t="s">
        <v>6</v>
      </c>
      <c r="B31" s="26" t="s">
        <v>7</v>
      </c>
      <c r="C31" s="45" t="s">
        <v>172</v>
      </c>
      <c r="D31" s="40" t="s">
        <v>210</v>
      </c>
      <c r="E31" s="45" t="s">
        <v>172</v>
      </c>
      <c r="F31" s="40">
        <v>6</v>
      </c>
      <c r="G31" s="42">
        <v>255</v>
      </c>
      <c r="H31" s="43">
        <v>0.21</v>
      </c>
      <c r="I31" s="42">
        <f t="shared" si="0"/>
        <v>308.55</v>
      </c>
      <c r="J31" s="44">
        <f t="shared" si="1"/>
        <v>1530</v>
      </c>
      <c r="K31" s="44">
        <f t="shared" si="2"/>
        <v>1851.3000000000002</v>
      </c>
      <c r="L31" s="40" t="s">
        <v>89</v>
      </c>
      <c r="M31" s="40">
        <v>1</v>
      </c>
      <c r="N31" s="73"/>
      <c r="O31" s="42">
        <f t="shared" si="3"/>
        <v>0</v>
      </c>
      <c r="P31" s="42">
        <f t="shared" si="4"/>
        <v>0</v>
      </c>
      <c r="Q31" s="42">
        <f t="shared" si="5"/>
        <v>0</v>
      </c>
      <c r="R31" s="73"/>
    </row>
    <row r="32" spans="1:18" ht="41.4" x14ac:dyDescent="0.3">
      <c r="A32" s="26" t="s">
        <v>6</v>
      </c>
      <c r="B32" s="26" t="s">
        <v>7</v>
      </c>
      <c r="C32" s="45" t="s">
        <v>173</v>
      </c>
      <c r="D32" s="40" t="s">
        <v>211</v>
      </c>
      <c r="E32" s="45" t="s">
        <v>173</v>
      </c>
      <c r="F32" s="40">
        <v>6</v>
      </c>
      <c r="G32" s="42">
        <v>255</v>
      </c>
      <c r="H32" s="43">
        <v>0.21</v>
      </c>
      <c r="I32" s="42">
        <f t="shared" si="0"/>
        <v>308.55</v>
      </c>
      <c r="J32" s="44">
        <f t="shared" si="1"/>
        <v>1530</v>
      </c>
      <c r="K32" s="44">
        <f t="shared" si="2"/>
        <v>1851.3000000000002</v>
      </c>
      <c r="L32" s="40" t="s">
        <v>89</v>
      </c>
      <c r="M32" s="40">
        <v>1</v>
      </c>
      <c r="N32" s="73"/>
      <c r="O32" s="42">
        <f t="shared" si="3"/>
        <v>0</v>
      </c>
      <c r="P32" s="42">
        <f t="shared" si="4"/>
        <v>0</v>
      </c>
      <c r="Q32" s="42">
        <f t="shared" si="5"/>
        <v>0</v>
      </c>
      <c r="R32" s="73"/>
    </row>
    <row r="33" spans="1:18" ht="41.4" x14ac:dyDescent="0.3">
      <c r="A33" s="26" t="s">
        <v>6</v>
      </c>
      <c r="B33" s="26" t="s">
        <v>7</v>
      </c>
      <c r="C33" s="26" t="s">
        <v>174</v>
      </c>
      <c r="D33" s="40" t="s">
        <v>212</v>
      </c>
      <c r="E33" s="26" t="s">
        <v>174</v>
      </c>
      <c r="F33" s="40">
        <v>15</v>
      </c>
      <c r="G33" s="42">
        <v>260.10000000000002</v>
      </c>
      <c r="H33" s="43">
        <v>0.1</v>
      </c>
      <c r="I33" s="42">
        <f t="shared" si="0"/>
        <v>286.11</v>
      </c>
      <c r="J33" s="44">
        <f t="shared" si="1"/>
        <v>3901.5000000000005</v>
      </c>
      <c r="K33" s="44">
        <f t="shared" si="2"/>
        <v>4291.6500000000005</v>
      </c>
      <c r="L33" s="40" t="s">
        <v>89</v>
      </c>
      <c r="M33" s="40">
        <v>1</v>
      </c>
      <c r="N33" s="73"/>
      <c r="O33" s="42">
        <f t="shared" si="3"/>
        <v>0</v>
      </c>
      <c r="P33" s="42">
        <f t="shared" si="4"/>
        <v>0</v>
      </c>
      <c r="Q33" s="42">
        <f t="shared" si="5"/>
        <v>0</v>
      </c>
      <c r="R33" s="73"/>
    </row>
    <row r="34" spans="1:18" ht="82.8" x14ac:dyDescent="0.3">
      <c r="A34" s="26" t="s">
        <v>6</v>
      </c>
      <c r="B34" s="26" t="s">
        <v>7</v>
      </c>
      <c r="C34" s="26" t="s">
        <v>175</v>
      </c>
      <c r="D34" s="40" t="s">
        <v>213</v>
      </c>
      <c r="E34" s="26" t="s">
        <v>175</v>
      </c>
      <c r="F34" s="40">
        <v>12</v>
      </c>
      <c r="G34" s="42">
        <v>795.6</v>
      </c>
      <c r="H34" s="43">
        <v>0.1</v>
      </c>
      <c r="I34" s="42">
        <f t="shared" si="0"/>
        <v>875.16000000000008</v>
      </c>
      <c r="J34" s="44">
        <f t="shared" si="1"/>
        <v>9547.2000000000007</v>
      </c>
      <c r="K34" s="44">
        <f t="shared" si="2"/>
        <v>10501.920000000002</v>
      </c>
      <c r="L34" s="40" t="s">
        <v>89</v>
      </c>
      <c r="M34" s="40">
        <v>1</v>
      </c>
      <c r="N34" s="73"/>
      <c r="O34" s="42">
        <f t="shared" si="3"/>
        <v>0</v>
      </c>
      <c r="P34" s="42">
        <f t="shared" si="4"/>
        <v>0</v>
      </c>
      <c r="Q34" s="42">
        <f t="shared" si="5"/>
        <v>0</v>
      </c>
      <c r="R34" s="73"/>
    </row>
    <row r="35" spans="1:18" ht="41.4" x14ac:dyDescent="0.3">
      <c r="A35" s="26" t="s">
        <v>6</v>
      </c>
      <c r="B35" s="26" t="s">
        <v>7</v>
      </c>
      <c r="C35" s="26" t="s">
        <v>176</v>
      </c>
      <c r="D35" s="40" t="s">
        <v>214</v>
      </c>
      <c r="E35" s="26" t="s">
        <v>176</v>
      </c>
      <c r="F35" s="40">
        <v>6</v>
      </c>
      <c r="G35" s="42">
        <v>198.9</v>
      </c>
      <c r="H35" s="43">
        <v>0.1</v>
      </c>
      <c r="I35" s="42">
        <f t="shared" si="0"/>
        <v>218.79000000000002</v>
      </c>
      <c r="J35" s="44">
        <f t="shared" si="1"/>
        <v>1193.4000000000001</v>
      </c>
      <c r="K35" s="44">
        <f t="shared" si="2"/>
        <v>1312.7400000000002</v>
      </c>
      <c r="L35" s="40" t="s">
        <v>89</v>
      </c>
      <c r="M35" s="40">
        <v>1</v>
      </c>
      <c r="N35" s="73"/>
      <c r="O35" s="42">
        <f t="shared" si="3"/>
        <v>0</v>
      </c>
      <c r="P35" s="42">
        <f t="shared" si="4"/>
        <v>0</v>
      </c>
      <c r="Q35" s="42">
        <f t="shared" si="5"/>
        <v>0</v>
      </c>
      <c r="R35" s="73"/>
    </row>
    <row r="36" spans="1:18" ht="41.4" x14ac:dyDescent="0.3">
      <c r="A36" s="26" t="s">
        <v>6</v>
      </c>
      <c r="B36" s="26" t="s">
        <v>7</v>
      </c>
      <c r="C36" s="26" t="s">
        <v>177</v>
      </c>
      <c r="D36" s="40" t="s">
        <v>215</v>
      </c>
      <c r="E36" s="26" t="s">
        <v>177</v>
      </c>
      <c r="F36" s="40">
        <v>9</v>
      </c>
      <c r="G36" s="42">
        <v>108.39</v>
      </c>
      <c r="H36" s="43">
        <v>0.21</v>
      </c>
      <c r="I36" s="42">
        <f t="shared" si="0"/>
        <v>131.15190000000001</v>
      </c>
      <c r="J36" s="44">
        <f t="shared" si="1"/>
        <v>975.51</v>
      </c>
      <c r="K36" s="44">
        <f t="shared" si="2"/>
        <v>1180.3671000000002</v>
      </c>
      <c r="L36" s="40" t="s">
        <v>89</v>
      </c>
      <c r="M36" s="40">
        <v>1</v>
      </c>
      <c r="N36" s="73"/>
      <c r="O36" s="42">
        <f t="shared" si="3"/>
        <v>0</v>
      </c>
      <c r="P36" s="42">
        <f t="shared" si="4"/>
        <v>0</v>
      </c>
      <c r="Q36" s="42">
        <f t="shared" si="5"/>
        <v>0</v>
      </c>
      <c r="R36" s="73"/>
    </row>
    <row r="37" spans="1:18" ht="41.4" x14ac:dyDescent="0.3">
      <c r="A37" s="26" t="s">
        <v>6</v>
      </c>
      <c r="B37" s="26" t="s">
        <v>7</v>
      </c>
      <c r="C37" s="26" t="s">
        <v>178</v>
      </c>
      <c r="D37" s="40" t="s">
        <v>216</v>
      </c>
      <c r="E37" s="26" t="s">
        <v>178</v>
      </c>
      <c r="F37" s="40">
        <v>15</v>
      </c>
      <c r="G37" s="42">
        <v>198.9</v>
      </c>
      <c r="H37" s="43">
        <v>0.1</v>
      </c>
      <c r="I37" s="42">
        <f t="shared" si="0"/>
        <v>218.79000000000002</v>
      </c>
      <c r="J37" s="44">
        <f t="shared" si="1"/>
        <v>2983.5</v>
      </c>
      <c r="K37" s="44">
        <f t="shared" si="2"/>
        <v>3281.8500000000004</v>
      </c>
      <c r="L37" s="40" t="s">
        <v>89</v>
      </c>
      <c r="M37" s="40">
        <v>1</v>
      </c>
      <c r="N37" s="73"/>
      <c r="O37" s="42">
        <f t="shared" si="3"/>
        <v>0</v>
      </c>
      <c r="P37" s="42">
        <f t="shared" si="4"/>
        <v>0</v>
      </c>
      <c r="Q37" s="42">
        <f t="shared" si="5"/>
        <v>0</v>
      </c>
      <c r="R37" s="73"/>
    </row>
    <row r="38" spans="1:18" ht="41.4" x14ac:dyDescent="0.3">
      <c r="A38" s="26" t="s">
        <v>6</v>
      </c>
      <c r="B38" s="26" t="s">
        <v>7</v>
      </c>
      <c r="C38" s="26" t="s">
        <v>179</v>
      </c>
      <c r="D38" s="40" t="s">
        <v>217</v>
      </c>
      <c r="E38" s="26" t="s">
        <v>179</v>
      </c>
      <c r="F38" s="40">
        <v>6</v>
      </c>
      <c r="G38" s="42">
        <v>198.9</v>
      </c>
      <c r="H38" s="43">
        <v>0.1</v>
      </c>
      <c r="I38" s="42">
        <f t="shared" si="0"/>
        <v>218.79000000000002</v>
      </c>
      <c r="J38" s="44">
        <f t="shared" si="1"/>
        <v>1193.4000000000001</v>
      </c>
      <c r="K38" s="44">
        <f t="shared" si="2"/>
        <v>1312.7400000000002</v>
      </c>
      <c r="L38" s="40" t="s">
        <v>89</v>
      </c>
      <c r="M38" s="40">
        <v>1</v>
      </c>
      <c r="N38" s="73"/>
      <c r="O38" s="42">
        <f t="shared" si="3"/>
        <v>0</v>
      </c>
      <c r="P38" s="42">
        <f t="shared" si="4"/>
        <v>0</v>
      </c>
      <c r="Q38" s="42">
        <f t="shared" si="5"/>
        <v>0</v>
      </c>
      <c r="R38" s="73"/>
    </row>
    <row r="39" spans="1:18" ht="41.4" x14ac:dyDescent="0.3">
      <c r="A39" s="26" t="s">
        <v>6</v>
      </c>
      <c r="B39" s="26" t="s">
        <v>7</v>
      </c>
      <c r="C39" s="45" t="s">
        <v>180</v>
      </c>
      <c r="D39" s="40" t="s">
        <v>218</v>
      </c>
      <c r="E39" s="45" t="s">
        <v>180</v>
      </c>
      <c r="F39" s="40">
        <v>6</v>
      </c>
      <c r="G39" s="42">
        <v>2167.5</v>
      </c>
      <c r="H39" s="43">
        <v>0.1</v>
      </c>
      <c r="I39" s="42">
        <f t="shared" si="0"/>
        <v>2384.25</v>
      </c>
      <c r="J39" s="44">
        <f t="shared" si="1"/>
        <v>13005</v>
      </c>
      <c r="K39" s="44">
        <f t="shared" si="2"/>
        <v>14305.5</v>
      </c>
      <c r="L39" s="40" t="s">
        <v>89</v>
      </c>
      <c r="M39" s="40">
        <v>1</v>
      </c>
      <c r="N39" s="73"/>
      <c r="O39" s="42">
        <f t="shared" si="3"/>
        <v>0</v>
      </c>
      <c r="P39" s="42">
        <f t="shared" si="4"/>
        <v>0</v>
      </c>
      <c r="Q39" s="42">
        <f t="shared" si="5"/>
        <v>0</v>
      </c>
      <c r="R39" s="73"/>
    </row>
    <row r="40" spans="1:18" ht="41.4" x14ac:dyDescent="0.3">
      <c r="A40" s="26" t="s">
        <v>6</v>
      </c>
      <c r="B40" s="26" t="s">
        <v>7</v>
      </c>
      <c r="C40" s="45" t="s">
        <v>181</v>
      </c>
      <c r="D40" s="40" t="s">
        <v>219</v>
      </c>
      <c r="E40" s="45" t="s">
        <v>181</v>
      </c>
      <c r="F40" s="40">
        <v>6</v>
      </c>
      <c r="G40" s="42">
        <v>433.5</v>
      </c>
      <c r="H40" s="43">
        <v>0.1</v>
      </c>
      <c r="I40" s="42">
        <f t="shared" si="0"/>
        <v>476.85</v>
      </c>
      <c r="J40" s="44">
        <f t="shared" si="1"/>
        <v>2601</v>
      </c>
      <c r="K40" s="44">
        <f t="shared" si="2"/>
        <v>2861.1000000000004</v>
      </c>
      <c r="L40" s="40" t="s">
        <v>89</v>
      </c>
      <c r="M40" s="40">
        <v>1</v>
      </c>
      <c r="N40" s="73"/>
      <c r="O40" s="42">
        <f t="shared" si="3"/>
        <v>0</v>
      </c>
      <c r="P40" s="42">
        <f t="shared" si="4"/>
        <v>0</v>
      </c>
      <c r="Q40" s="42">
        <f t="shared" si="5"/>
        <v>0</v>
      </c>
      <c r="R40" s="73"/>
    </row>
    <row r="41" spans="1:18" ht="26.4" x14ac:dyDescent="0.3">
      <c r="I41" s="31" t="s">
        <v>79</v>
      </c>
      <c r="J41" s="32">
        <f>SUM(J3:J40)</f>
        <v>100666.11</v>
      </c>
      <c r="K41" s="33"/>
      <c r="O41" s="35" t="s">
        <v>84</v>
      </c>
      <c r="P41" s="32">
        <f>SUM(P3:P40)</f>
        <v>0</v>
      </c>
      <c r="Q41" s="36"/>
    </row>
    <row r="42" spans="1:18" ht="26.4" x14ac:dyDescent="0.3">
      <c r="I42" s="33"/>
      <c r="J42" s="37" t="s">
        <v>80</v>
      </c>
      <c r="K42" s="38">
        <f>SUM(K3:K40)</f>
        <v>112347.33510000004</v>
      </c>
      <c r="O42" s="36"/>
      <c r="P42" s="39" t="s">
        <v>85</v>
      </c>
      <c r="Q42" s="38">
        <f>SUM(Q3:Q40)</f>
        <v>0</v>
      </c>
    </row>
  </sheetData>
  <sheetProtection algorithmName="SHA-512" hashValue="OH6L/pOKk4O7MVXyTfRsWZi4mUQKU44aBB85mJ3Knk3k+qt7o/1ElMV7doC54Sy6AWkWi7vjsCHEz6JRzG/DRA==" saltValue="aM+kjGDLiv3Kug2ujJvJWw==" spinCount="100000" sheet="1" objects="1" scenarios="1" selectLockedCells="1"/>
  <autoFilter ref="A2:R40" xr:uid="{F5377194-E3AC-409F-BFB5-5E35DECA1B70}"/>
  <mergeCells count="1">
    <mergeCell ref="A1:M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303F5-EFA0-4709-86D6-AD718A74CDFB}">
  <dimension ref="A1:R79"/>
  <sheetViews>
    <sheetView topLeftCell="F8" workbookViewId="0">
      <selection activeCell="N4" sqref="N4"/>
    </sheetView>
  </sheetViews>
  <sheetFormatPr baseColWidth="10" defaultRowHeight="13.8" x14ac:dyDescent="0.3"/>
  <cols>
    <col min="1" max="1" width="16.21875" style="34" customWidth="1"/>
    <col min="2" max="2" width="12.5546875" style="34" customWidth="1"/>
    <col min="3" max="3" width="42.6640625" style="34" customWidth="1"/>
    <col min="4" max="4" width="18" style="34" customWidth="1"/>
    <col min="5" max="5" width="40.77734375" style="34" customWidth="1"/>
    <col min="6" max="6" width="11.5546875" style="34"/>
    <col min="7" max="7" width="11.5546875" style="46"/>
    <col min="8" max="8" width="9" style="47" customWidth="1"/>
    <col min="9" max="9" width="16" style="46" customWidth="1"/>
    <col min="10" max="11" width="12.5546875" style="46" bestFit="1" customWidth="1"/>
    <col min="12" max="13" width="11.5546875" style="34"/>
    <col min="14" max="14" width="17.77734375" style="34" customWidth="1"/>
    <col min="15" max="15" width="20.21875" style="34" customWidth="1"/>
    <col min="16" max="16" width="16.33203125" style="34" customWidth="1"/>
    <col min="17" max="17" width="16.5546875" style="34" customWidth="1"/>
    <col min="18" max="18" width="17.21875" style="34" customWidth="1"/>
    <col min="19" max="16384" width="11.5546875" style="34"/>
  </cols>
  <sheetData>
    <row r="1" spans="1:18" x14ac:dyDescent="0.3">
      <c r="A1" s="61" t="s">
        <v>445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3"/>
      <c r="N1" s="26"/>
      <c r="O1" s="26"/>
      <c r="P1" s="26"/>
      <c r="Q1" s="26"/>
      <c r="R1" s="40"/>
    </row>
    <row r="2" spans="1:18" ht="52.8" x14ac:dyDescent="0.3">
      <c r="A2" s="12" t="s">
        <v>0</v>
      </c>
      <c r="B2" s="12" t="s">
        <v>1</v>
      </c>
      <c r="C2" s="13" t="s">
        <v>87</v>
      </c>
      <c r="D2" s="13" t="s">
        <v>2</v>
      </c>
      <c r="E2" s="13" t="s">
        <v>3</v>
      </c>
      <c r="F2" s="14" t="s">
        <v>76</v>
      </c>
      <c r="G2" s="19" t="s">
        <v>77</v>
      </c>
      <c r="H2" s="41" t="s">
        <v>4</v>
      </c>
      <c r="I2" s="19" t="s">
        <v>78</v>
      </c>
      <c r="J2" s="15" t="s">
        <v>79</v>
      </c>
      <c r="K2" s="15" t="s">
        <v>80</v>
      </c>
      <c r="L2" s="16" t="s">
        <v>81</v>
      </c>
      <c r="M2" s="16" t="s">
        <v>5</v>
      </c>
      <c r="N2" s="17" t="s">
        <v>82</v>
      </c>
      <c r="O2" s="17" t="s">
        <v>83</v>
      </c>
      <c r="P2" s="17" t="s">
        <v>84</v>
      </c>
      <c r="Q2" s="17" t="s">
        <v>85</v>
      </c>
      <c r="R2" s="17" t="s">
        <v>86</v>
      </c>
    </row>
    <row r="3" spans="1:18" ht="41.4" x14ac:dyDescent="0.3">
      <c r="A3" s="26" t="s">
        <v>6</v>
      </c>
      <c r="B3" s="26" t="s">
        <v>7</v>
      </c>
      <c r="C3" s="26" t="s">
        <v>296</v>
      </c>
      <c r="D3" s="40" t="s">
        <v>221</v>
      </c>
      <c r="E3" s="26" t="s">
        <v>296</v>
      </c>
      <c r="F3" s="26">
        <v>3</v>
      </c>
      <c r="G3" s="52">
        <v>918</v>
      </c>
      <c r="H3" s="55">
        <v>0.1</v>
      </c>
      <c r="I3" s="52">
        <f>G3+(G3*H3)</f>
        <v>1009.8</v>
      </c>
      <c r="J3" s="42">
        <f>F3*G3</f>
        <v>2754</v>
      </c>
      <c r="K3" s="42">
        <f>I3*F3</f>
        <v>3029.3999999999996</v>
      </c>
      <c r="L3" s="26" t="s">
        <v>89</v>
      </c>
      <c r="M3" s="26">
        <v>1</v>
      </c>
      <c r="N3" s="74"/>
      <c r="O3" s="42">
        <f>N3+(N3*H3)</f>
        <v>0</v>
      </c>
      <c r="P3" s="42">
        <f>F3*N3</f>
        <v>0</v>
      </c>
      <c r="Q3" s="42">
        <f>O3*F3</f>
        <v>0</v>
      </c>
      <c r="R3" s="74"/>
    </row>
    <row r="4" spans="1:18" ht="27.6" x14ac:dyDescent="0.3">
      <c r="A4" s="26" t="s">
        <v>6</v>
      </c>
      <c r="B4" s="26" t="s">
        <v>7</v>
      </c>
      <c r="C4" s="26" t="s">
        <v>297</v>
      </c>
      <c r="D4" s="40" t="s">
        <v>222</v>
      </c>
      <c r="E4" s="26" t="s">
        <v>297</v>
      </c>
      <c r="F4" s="26">
        <v>6</v>
      </c>
      <c r="G4" s="52">
        <v>918</v>
      </c>
      <c r="H4" s="55">
        <v>0.1</v>
      </c>
      <c r="I4" s="52">
        <f t="shared" ref="I4:I67" si="0">G4+(G4*H4)</f>
        <v>1009.8</v>
      </c>
      <c r="J4" s="42">
        <f t="shared" ref="J4:J67" si="1">F4*G4</f>
        <v>5508</v>
      </c>
      <c r="K4" s="42">
        <f t="shared" ref="K4:K67" si="2">I4*F4</f>
        <v>6058.7999999999993</v>
      </c>
      <c r="L4" s="26" t="s">
        <v>89</v>
      </c>
      <c r="M4" s="26">
        <v>1</v>
      </c>
      <c r="N4" s="74"/>
      <c r="O4" s="42">
        <f t="shared" ref="O4:O67" si="3">N4+(N4*H4)</f>
        <v>0</v>
      </c>
      <c r="P4" s="42">
        <f t="shared" ref="P4:P67" si="4">F4*N4</f>
        <v>0</v>
      </c>
      <c r="Q4" s="42">
        <f t="shared" ref="Q4:Q67" si="5">O4*F4</f>
        <v>0</v>
      </c>
      <c r="R4" s="74"/>
    </row>
    <row r="5" spans="1:18" ht="27.6" x14ac:dyDescent="0.3">
      <c r="A5" s="26" t="s">
        <v>6</v>
      </c>
      <c r="B5" s="26" t="s">
        <v>7</v>
      </c>
      <c r="C5" s="26" t="s">
        <v>298</v>
      </c>
      <c r="D5" s="40" t="s">
        <v>223</v>
      </c>
      <c r="E5" s="26" t="s">
        <v>298</v>
      </c>
      <c r="F5" s="26">
        <v>3</v>
      </c>
      <c r="G5" s="52">
        <v>918</v>
      </c>
      <c r="H5" s="55">
        <v>0.1</v>
      </c>
      <c r="I5" s="52">
        <f t="shared" si="0"/>
        <v>1009.8</v>
      </c>
      <c r="J5" s="42">
        <f t="shared" si="1"/>
        <v>2754</v>
      </c>
      <c r="K5" s="42">
        <f t="shared" si="2"/>
        <v>3029.3999999999996</v>
      </c>
      <c r="L5" s="26" t="s">
        <v>89</v>
      </c>
      <c r="M5" s="26">
        <v>1</v>
      </c>
      <c r="N5" s="74"/>
      <c r="O5" s="42">
        <f t="shared" si="3"/>
        <v>0</v>
      </c>
      <c r="P5" s="42">
        <f t="shared" si="4"/>
        <v>0</v>
      </c>
      <c r="Q5" s="42">
        <f t="shared" si="5"/>
        <v>0</v>
      </c>
      <c r="R5" s="74"/>
    </row>
    <row r="6" spans="1:18" ht="41.4" x14ac:dyDescent="0.3">
      <c r="A6" s="26" t="s">
        <v>6</v>
      </c>
      <c r="B6" s="26" t="s">
        <v>7</v>
      </c>
      <c r="C6" s="26" t="s">
        <v>299</v>
      </c>
      <c r="D6" s="40" t="s">
        <v>224</v>
      </c>
      <c r="E6" s="26" t="s">
        <v>299</v>
      </c>
      <c r="F6" s="26">
        <v>3</v>
      </c>
      <c r="G6" s="52">
        <v>612</v>
      </c>
      <c r="H6" s="55">
        <v>0.1</v>
      </c>
      <c r="I6" s="52">
        <f t="shared" si="0"/>
        <v>673.2</v>
      </c>
      <c r="J6" s="42">
        <f t="shared" si="1"/>
        <v>1836</v>
      </c>
      <c r="K6" s="42">
        <f t="shared" si="2"/>
        <v>2019.6000000000001</v>
      </c>
      <c r="L6" s="26" t="s">
        <v>89</v>
      </c>
      <c r="M6" s="26">
        <v>1</v>
      </c>
      <c r="N6" s="74"/>
      <c r="O6" s="42">
        <f t="shared" si="3"/>
        <v>0</v>
      </c>
      <c r="P6" s="42">
        <f t="shared" si="4"/>
        <v>0</v>
      </c>
      <c r="Q6" s="42">
        <f t="shared" si="5"/>
        <v>0</v>
      </c>
      <c r="R6" s="74"/>
    </row>
    <row r="7" spans="1:18" ht="41.4" x14ac:dyDescent="0.3">
      <c r="A7" s="26" t="s">
        <v>6</v>
      </c>
      <c r="B7" s="26" t="s">
        <v>7</v>
      </c>
      <c r="C7" s="26" t="s">
        <v>300</v>
      </c>
      <c r="D7" s="40" t="s">
        <v>225</v>
      </c>
      <c r="E7" s="26" t="s">
        <v>300</v>
      </c>
      <c r="F7" s="26">
        <v>6</v>
      </c>
      <c r="G7" s="52">
        <v>612</v>
      </c>
      <c r="H7" s="55">
        <v>0.1</v>
      </c>
      <c r="I7" s="52">
        <f t="shared" si="0"/>
        <v>673.2</v>
      </c>
      <c r="J7" s="42">
        <f t="shared" si="1"/>
        <v>3672</v>
      </c>
      <c r="K7" s="42">
        <f t="shared" si="2"/>
        <v>4039.2000000000003</v>
      </c>
      <c r="L7" s="26" t="s">
        <v>89</v>
      </c>
      <c r="M7" s="26">
        <v>1</v>
      </c>
      <c r="N7" s="74"/>
      <c r="O7" s="42">
        <f t="shared" si="3"/>
        <v>0</v>
      </c>
      <c r="P7" s="42">
        <f t="shared" si="4"/>
        <v>0</v>
      </c>
      <c r="Q7" s="42">
        <f t="shared" si="5"/>
        <v>0</v>
      </c>
      <c r="R7" s="74"/>
    </row>
    <row r="8" spans="1:18" ht="41.4" x14ac:dyDescent="0.3">
      <c r="A8" s="26" t="s">
        <v>6</v>
      </c>
      <c r="B8" s="26" t="s">
        <v>7</v>
      </c>
      <c r="C8" s="26" t="s">
        <v>301</v>
      </c>
      <c r="D8" s="40" t="s">
        <v>226</v>
      </c>
      <c r="E8" s="26" t="s">
        <v>301</v>
      </c>
      <c r="F8" s="26">
        <v>3</v>
      </c>
      <c r="G8" s="52">
        <v>612</v>
      </c>
      <c r="H8" s="55">
        <v>0.1</v>
      </c>
      <c r="I8" s="52">
        <f t="shared" si="0"/>
        <v>673.2</v>
      </c>
      <c r="J8" s="42">
        <f t="shared" si="1"/>
        <v>1836</v>
      </c>
      <c r="K8" s="42">
        <f t="shared" si="2"/>
        <v>2019.6000000000001</v>
      </c>
      <c r="L8" s="26" t="s">
        <v>89</v>
      </c>
      <c r="M8" s="26">
        <v>1</v>
      </c>
      <c r="N8" s="74"/>
      <c r="O8" s="42">
        <f t="shared" si="3"/>
        <v>0</v>
      </c>
      <c r="P8" s="42">
        <f t="shared" si="4"/>
        <v>0</v>
      </c>
      <c r="Q8" s="42">
        <f t="shared" si="5"/>
        <v>0</v>
      </c>
      <c r="R8" s="74"/>
    </row>
    <row r="9" spans="1:18" ht="41.4" x14ac:dyDescent="0.3">
      <c r="A9" s="26" t="s">
        <v>6</v>
      </c>
      <c r="B9" s="26" t="s">
        <v>7</v>
      </c>
      <c r="C9" s="26" t="s">
        <v>302</v>
      </c>
      <c r="D9" s="40" t="s">
        <v>227</v>
      </c>
      <c r="E9" s="26" t="s">
        <v>302</v>
      </c>
      <c r="F9" s="26">
        <v>3</v>
      </c>
      <c r="G9" s="52">
        <v>612</v>
      </c>
      <c r="H9" s="55">
        <v>0.1</v>
      </c>
      <c r="I9" s="52">
        <f t="shared" si="0"/>
        <v>673.2</v>
      </c>
      <c r="J9" s="42">
        <f t="shared" si="1"/>
        <v>1836</v>
      </c>
      <c r="K9" s="42">
        <f t="shared" si="2"/>
        <v>2019.6000000000001</v>
      </c>
      <c r="L9" s="26" t="s">
        <v>89</v>
      </c>
      <c r="M9" s="26">
        <v>1</v>
      </c>
      <c r="N9" s="74"/>
      <c r="O9" s="42">
        <f t="shared" si="3"/>
        <v>0</v>
      </c>
      <c r="P9" s="42">
        <f t="shared" si="4"/>
        <v>0</v>
      </c>
      <c r="Q9" s="42">
        <f t="shared" si="5"/>
        <v>0</v>
      </c>
      <c r="R9" s="74"/>
    </row>
    <row r="10" spans="1:18" ht="41.4" x14ac:dyDescent="0.3">
      <c r="A10" s="26" t="s">
        <v>6</v>
      </c>
      <c r="B10" s="26" t="s">
        <v>7</v>
      </c>
      <c r="C10" s="26" t="s">
        <v>303</v>
      </c>
      <c r="D10" s="40" t="s">
        <v>228</v>
      </c>
      <c r="E10" s="26" t="s">
        <v>303</v>
      </c>
      <c r="F10" s="26">
        <v>6</v>
      </c>
      <c r="G10" s="52">
        <v>612</v>
      </c>
      <c r="H10" s="55">
        <v>0.1</v>
      </c>
      <c r="I10" s="52">
        <f t="shared" si="0"/>
        <v>673.2</v>
      </c>
      <c r="J10" s="42">
        <f t="shared" si="1"/>
        <v>3672</v>
      </c>
      <c r="K10" s="42">
        <f t="shared" si="2"/>
        <v>4039.2000000000003</v>
      </c>
      <c r="L10" s="26" t="s">
        <v>89</v>
      </c>
      <c r="M10" s="26">
        <v>1</v>
      </c>
      <c r="N10" s="74"/>
      <c r="O10" s="42">
        <f t="shared" si="3"/>
        <v>0</v>
      </c>
      <c r="P10" s="42">
        <f t="shared" si="4"/>
        <v>0</v>
      </c>
      <c r="Q10" s="42">
        <f t="shared" si="5"/>
        <v>0</v>
      </c>
      <c r="R10" s="74"/>
    </row>
    <row r="11" spans="1:18" ht="27.6" x14ac:dyDescent="0.3">
      <c r="A11" s="26" t="s">
        <v>6</v>
      </c>
      <c r="B11" s="26" t="s">
        <v>7</v>
      </c>
      <c r="C11" s="26" t="s">
        <v>304</v>
      </c>
      <c r="D11" s="40" t="s">
        <v>229</v>
      </c>
      <c r="E11" s="26" t="s">
        <v>304</v>
      </c>
      <c r="F11" s="26">
        <v>3</v>
      </c>
      <c r="G11" s="52">
        <v>918</v>
      </c>
      <c r="H11" s="55">
        <v>0.1</v>
      </c>
      <c r="I11" s="52">
        <f t="shared" si="0"/>
        <v>1009.8</v>
      </c>
      <c r="J11" s="42">
        <f t="shared" si="1"/>
        <v>2754</v>
      </c>
      <c r="K11" s="42">
        <f t="shared" si="2"/>
        <v>3029.3999999999996</v>
      </c>
      <c r="L11" s="40" t="s">
        <v>89</v>
      </c>
      <c r="M11" s="40">
        <v>1</v>
      </c>
      <c r="N11" s="74"/>
      <c r="O11" s="42">
        <f t="shared" si="3"/>
        <v>0</v>
      </c>
      <c r="P11" s="42">
        <f t="shared" si="4"/>
        <v>0</v>
      </c>
      <c r="Q11" s="42">
        <f t="shared" si="5"/>
        <v>0</v>
      </c>
      <c r="R11" s="74"/>
    </row>
    <row r="12" spans="1:18" ht="27.6" x14ac:dyDescent="0.3">
      <c r="A12" s="26" t="s">
        <v>6</v>
      </c>
      <c r="B12" s="26" t="s">
        <v>7</v>
      </c>
      <c r="C12" s="26" t="s">
        <v>305</v>
      </c>
      <c r="D12" s="40" t="s">
        <v>230</v>
      </c>
      <c r="E12" s="26" t="s">
        <v>305</v>
      </c>
      <c r="F12" s="26">
        <v>3</v>
      </c>
      <c r="G12" s="52">
        <v>1020</v>
      </c>
      <c r="H12" s="55">
        <v>0.1</v>
      </c>
      <c r="I12" s="52">
        <f t="shared" si="0"/>
        <v>1122</v>
      </c>
      <c r="J12" s="42">
        <f t="shared" si="1"/>
        <v>3060</v>
      </c>
      <c r="K12" s="42">
        <f t="shared" si="2"/>
        <v>3366</v>
      </c>
      <c r="L12" s="40" t="s">
        <v>89</v>
      </c>
      <c r="M12" s="40">
        <v>1</v>
      </c>
      <c r="N12" s="74"/>
      <c r="O12" s="42">
        <f t="shared" si="3"/>
        <v>0</v>
      </c>
      <c r="P12" s="42">
        <f t="shared" si="4"/>
        <v>0</v>
      </c>
      <c r="Q12" s="42">
        <f t="shared" si="5"/>
        <v>0</v>
      </c>
      <c r="R12" s="74"/>
    </row>
    <row r="13" spans="1:18" ht="27.6" x14ac:dyDescent="0.3">
      <c r="A13" s="26" t="s">
        <v>6</v>
      </c>
      <c r="B13" s="26" t="s">
        <v>7</v>
      </c>
      <c r="C13" s="26" t="s">
        <v>306</v>
      </c>
      <c r="D13" s="40" t="s">
        <v>231</v>
      </c>
      <c r="E13" s="26" t="s">
        <v>306</v>
      </c>
      <c r="F13" s="26">
        <v>3</v>
      </c>
      <c r="G13" s="52">
        <v>1122</v>
      </c>
      <c r="H13" s="55">
        <v>0.1</v>
      </c>
      <c r="I13" s="52">
        <f t="shared" si="0"/>
        <v>1234.2</v>
      </c>
      <c r="J13" s="42">
        <f t="shared" si="1"/>
        <v>3366</v>
      </c>
      <c r="K13" s="42">
        <f t="shared" si="2"/>
        <v>3702.6000000000004</v>
      </c>
      <c r="L13" s="40" t="s">
        <v>89</v>
      </c>
      <c r="M13" s="40">
        <v>1</v>
      </c>
      <c r="N13" s="74"/>
      <c r="O13" s="42">
        <f t="shared" si="3"/>
        <v>0</v>
      </c>
      <c r="P13" s="42">
        <f t="shared" si="4"/>
        <v>0</v>
      </c>
      <c r="Q13" s="42">
        <f t="shared" si="5"/>
        <v>0</v>
      </c>
      <c r="R13" s="74"/>
    </row>
    <row r="14" spans="1:18" ht="27.6" x14ac:dyDescent="0.3">
      <c r="A14" s="26" t="s">
        <v>6</v>
      </c>
      <c r="B14" s="26" t="s">
        <v>7</v>
      </c>
      <c r="C14" s="26" t="s">
        <v>307</v>
      </c>
      <c r="D14" s="40" t="s">
        <v>232</v>
      </c>
      <c r="E14" s="26" t="s">
        <v>307</v>
      </c>
      <c r="F14" s="26">
        <v>6</v>
      </c>
      <c r="G14" s="52">
        <v>1530</v>
      </c>
      <c r="H14" s="55">
        <v>0.1</v>
      </c>
      <c r="I14" s="52">
        <f t="shared" si="0"/>
        <v>1683</v>
      </c>
      <c r="J14" s="42">
        <f t="shared" si="1"/>
        <v>9180</v>
      </c>
      <c r="K14" s="42">
        <f t="shared" si="2"/>
        <v>10098</v>
      </c>
      <c r="L14" s="40" t="s">
        <v>89</v>
      </c>
      <c r="M14" s="40">
        <v>1</v>
      </c>
      <c r="N14" s="74"/>
      <c r="O14" s="42">
        <f t="shared" si="3"/>
        <v>0</v>
      </c>
      <c r="P14" s="42">
        <f t="shared" si="4"/>
        <v>0</v>
      </c>
      <c r="Q14" s="42">
        <f t="shared" si="5"/>
        <v>0</v>
      </c>
      <c r="R14" s="74"/>
    </row>
    <row r="15" spans="1:18" ht="27.6" x14ac:dyDescent="0.3">
      <c r="A15" s="26" t="s">
        <v>6</v>
      </c>
      <c r="B15" s="26" t="s">
        <v>7</v>
      </c>
      <c r="C15" s="26" t="s">
        <v>308</v>
      </c>
      <c r="D15" s="40" t="s">
        <v>233</v>
      </c>
      <c r="E15" s="26" t="s">
        <v>308</v>
      </c>
      <c r="F15" s="26">
        <v>3</v>
      </c>
      <c r="G15" s="52">
        <v>1326</v>
      </c>
      <c r="H15" s="55">
        <v>0.1</v>
      </c>
      <c r="I15" s="52">
        <f t="shared" si="0"/>
        <v>1458.6</v>
      </c>
      <c r="J15" s="42">
        <f t="shared" si="1"/>
        <v>3978</v>
      </c>
      <c r="K15" s="42">
        <f t="shared" si="2"/>
        <v>4375.7999999999993</v>
      </c>
      <c r="L15" s="40" t="s">
        <v>89</v>
      </c>
      <c r="M15" s="40">
        <v>1</v>
      </c>
      <c r="N15" s="74"/>
      <c r="O15" s="42">
        <f t="shared" si="3"/>
        <v>0</v>
      </c>
      <c r="P15" s="42">
        <f t="shared" si="4"/>
        <v>0</v>
      </c>
      <c r="Q15" s="42">
        <f t="shared" si="5"/>
        <v>0</v>
      </c>
      <c r="R15" s="74"/>
    </row>
    <row r="16" spans="1:18" ht="27.6" x14ac:dyDescent="0.3">
      <c r="A16" s="26" t="s">
        <v>6</v>
      </c>
      <c r="B16" s="26" t="s">
        <v>7</v>
      </c>
      <c r="C16" s="26" t="s">
        <v>309</v>
      </c>
      <c r="D16" s="40" t="s">
        <v>234</v>
      </c>
      <c r="E16" s="26" t="s">
        <v>309</v>
      </c>
      <c r="F16" s="26">
        <v>3</v>
      </c>
      <c r="G16" s="52">
        <v>1632</v>
      </c>
      <c r="H16" s="55">
        <v>0.1</v>
      </c>
      <c r="I16" s="52">
        <f t="shared" si="0"/>
        <v>1795.2</v>
      </c>
      <c r="J16" s="42">
        <f t="shared" si="1"/>
        <v>4896</v>
      </c>
      <c r="K16" s="42">
        <f t="shared" si="2"/>
        <v>5385.6</v>
      </c>
      <c r="L16" s="40" t="s">
        <v>89</v>
      </c>
      <c r="M16" s="40">
        <v>1</v>
      </c>
      <c r="N16" s="74"/>
      <c r="O16" s="42">
        <f t="shared" si="3"/>
        <v>0</v>
      </c>
      <c r="P16" s="42">
        <f t="shared" si="4"/>
        <v>0</v>
      </c>
      <c r="Q16" s="42">
        <f t="shared" si="5"/>
        <v>0</v>
      </c>
      <c r="R16" s="74"/>
    </row>
    <row r="17" spans="1:18" ht="27.6" x14ac:dyDescent="0.3">
      <c r="A17" s="26" t="s">
        <v>6</v>
      </c>
      <c r="B17" s="26" t="s">
        <v>7</v>
      </c>
      <c r="C17" s="26" t="s">
        <v>310</v>
      </c>
      <c r="D17" s="40" t="s">
        <v>235</v>
      </c>
      <c r="E17" s="26" t="s">
        <v>310</v>
      </c>
      <c r="F17" s="26">
        <v>3</v>
      </c>
      <c r="G17" s="52">
        <v>295.8</v>
      </c>
      <c r="H17" s="55">
        <v>0.1</v>
      </c>
      <c r="I17" s="52">
        <f t="shared" si="0"/>
        <v>325.38</v>
      </c>
      <c r="J17" s="42">
        <f t="shared" si="1"/>
        <v>887.40000000000009</v>
      </c>
      <c r="K17" s="42">
        <f t="shared" si="2"/>
        <v>976.14</v>
      </c>
      <c r="L17" s="40" t="s">
        <v>89</v>
      </c>
      <c r="M17" s="40">
        <v>1</v>
      </c>
      <c r="N17" s="74"/>
      <c r="O17" s="42">
        <f t="shared" si="3"/>
        <v>0</v>
      </c>
      <c r="P17" s="42">
        <f t="shared" si="4"/>
        <v>0</v>
      </c>
      <c r="Q17" s="42">
        <f t="shared" si="5"/>
        <v>0</v>
      </c>
      <c r="R17" s="74"/>
    </row>
    <row r="18" spans="1:18" ht="27.6" x14ac:dyDescent="0.3">
      <c r="A18" s="26" t="s">
        <v>6</v>
      </c>
      <c r="B18" s="26" t="s">
        <v>7</v>
      </c>
      <c r="C18" s="26" t="s">
        <v>311</v>
      </c>
      <c r="D18" s="40" t="s">
        <v>236</v>
      </c>
      <c r="E18" s="26" t="s">
        <v>311</v>
      </c>
      <c r="F18" s="26">
        <v>3</v>
      </c>
      <c r="G18" s="52">
        <v>357</v>
      </c>
      <c r="H18" s="55">
        <v>0.1</v>
      </c>
      <c r="I18" s="52">
        <f t="shared" si="0"/>
        <v>392.7</v>
      </c>
      <c r="J18" s="42">
        <f t="shared" si="1"/>
        <v>1071</v>
      </c>
      <c r="K18" s="42">
        <f t="shared" si="2"/>
        <v>1178.0999999999999</v>
      </c>
      <c r="L18" s="40" t="s">
        <v>89</v>
      </c>
      <c r="M18" s="40">
        <v>1</v>
      </c>
      <c r="N18" s="74"/>
      <c r="O18" s="42">
        <f t="shared" si="3"/>
        <v>0</v>
      </c>
      <c r="P18" s="42">
        <f t="shared" si="4"/>
        <v>0</v>
      </c>
      <c r="Q18" s="42">
        <f t="shared" si="5"/>
        <v>0</v>
      </c>
      <c r="R18" s="74"/>
    </row>
    <row r="19" spans="1:18" ht="27.6" x14ac:dyDescent="0.3">
      <c r="A19" s="26" t="s">
        <v>6</v>
      </c>
      <c r="B19" s="26" t="s">
        <v>7</v>
      </c>
      <c r="C19" s="26" t="s">
        <v>312</v>
      </c>
      <c r="D19" s="40" t="s">
        <v>237</v>
      </c>
      <c r="E19" s="26" t="s">
        <v>312</v>
      </c>
      <c r="F19" s="26">
        <v>3</v>
      </c>
      <c r="G19" s="52">
        <v>612</v>
      </c>
      <c r="H19" s="55">
        <v>0.1</v>
      </c>
      <c r="I19" s="52">
        <f t="shared" si="0"/>
        <v>673.2</v>
      </c>
      <c r="J19" s="42">
        <f t="shared" si="1"/>
        <v>1836</v>
      </c>
      <c r="K19" s="42">
        <f t="shared" si="2"/>
        <v>2019.6000000000001</v>
      </c>
      <c r="L19" s="40" t="s">
        <v>89</v>
      </c>
      <c r="M19" s="40">
        <v>1</v>
      </c>
      <c r="N19" s="74"/>
      <c r="O19" s="42">
        <f t="shared" si="3"/>
        <v>0</v>
      </c>
      <c r="P19" s="42">
        <f t="shared" si="4"/>
        <v>0</v>
      </c>
      <c r="Q19" s="42">
        <f t="shared" si="5"/>
        <v>0</v>
      </c>
      <c r="R19" s="74"/>
    </row>
    <row r="20" spans="1:18" ht="27.6" x14ac:dyDescent="0.3">
      <c r="A20" s="26" t="s">
        <v>6</v>
      </c>
      <c r="B20" s="26" t="s">
        <v>7</v>
      </c>
      <c r="C20" s="26" t="s">
        <v>313</v>
      </c>
      <c r="D20" s="40" t="s">
        <v>238</v>
      </c>
      <c r="E20" s="26" t="s">
        <v>313</v>
      </c>
      <c r="F20" s="26">
        <v>3</v>
      </c>
      <c r="G20" s="52">
        <v>295.8</v>
      </c>
      <c r="H20" s="55">
        <v>0.1</v>
      </c>
      <c r="I20" s="52">
        <f t="shared" si="0"/>
        <v>325.38</v>
      </c>
      <c r="J20" s="42">
        <f t="shared" si="1"/>
        <v>887.40000000000009</v>
      </c>
      <c r="K20" s="42">
        <f t="shared" si="2"/>
        <v>976.14</v>
      </c>
      <c r="L20" s="40" t="s">
        <v>89</v>
      </c>
      <c r="M20" s="40">
        <v>1</v>
      </c>
      <c r="N20" s="74"/>
      <c r="O20" s="42">
        <f t="shared" si="3"/>
        <v>0</v>
      </c>
      <c r="P20" s="42">
        <f t="shared" si="4"/>
        <v>0</v>
      </c>
      <c r="Q20" s="42">
        <f t="shared" si="5"/>
        <v>0</v>
      </c>
      <c r="R20" s="74"/>
    </row>
    <row r="21" spans="1:18" ht="27.6" x14ac:dyDescent="0.3">
      <c r="A21" s="26" t="s">
        <v>6</v>
      </c>
      <c r="B21" s="26" t="s">
        <v>7</v>
      </c>
      <c r="C21" s="26" t="s">
        <v>314</v>
      </c>
      <c r="D21" s="40" t="s">
        <v>239</v>
      </c>
      <c r="E21" s="26" t="s">
        <v>314</v>
      </c>
      <c r="F21" s="26">
        <v>3</v>
      </c>
      <c r="G21" s="52">
        <v>295.8</v>
      </c>
      <c r="H21" s="55">
        <v>0.1</v>
      </c>
      <c r="I21" s="52">
        <f t="shared" si="0"/>
        <v>325.38</v>
      </c>
      <c r="J21" s="42">
        <f t="shared" si="1"/>
        <v>887.40000000000009</v>
      </c>
      <c r="K21" s="42">
        <f t="shared" si="2"/>
        <v>976.14</v>
      </c>
      <c r="L21" s="40" t="s">
        <v>89</v>
      </c>
      <c r="M21" s="40">
        <v>1</v>
      </c>
      <c r="N21" s="74"/>
      <c r="O21" s="42">
        <f t="shared" si="3"/>
        <v>0</v>
      </c>
      <c r="P21" s="42">
        <f t="shared" si="4"/>
        <v>0</v>
      </c>
      <c r="Q21" s="42">
        <f t="shared" si="5"/>
        <v>0</v>
      </c>
      <c r="R21" s="74"/>
    </row>
    <row r="22" spans="1:18" ht="27.6" x14ac:dyDescent="0.3">
      <c r="A22" s="26" t="s">
        <v>6</v>
      </c>
      <c r="B22" s="26" t="s">
        <v>7</v>
      </c>
      <c r="C22" s="26" t="s">
        <v>315</v>
      </c>
      <c r="D22" s="40" t="s">
        <v>240</v>
      </c>
      <c r="E22" s="26" t="s">
        <v>315</v>
      </c>
      <c r="F22" s="26">
        <v>3</v>
      </c>
      <c r="G22" s="52">
        <v>357</v>
      </c>
      <c r="H22" s="55">
        <v>0.1</v>
      </c>
      <c r="I22" s="52">
        <f t="shared" si="0"/>
        <v>392.7</v>
      </c>
      <c r="J22" s="42">
        <f t="shared" si="1"/>
        <v>1071</v>
      </c>
      <c r="K22" s="42">
        <f t="shared" si="2"/>
        <v>1178.0999999999999</v>
      </c>
      <c r="L22" s="40" t="s">
        <v>89</v>
      </c>
      <c r="M22" s="40">
        <v>1</v>
      </c>
      <c r="N22" s="74"/>
      <c r="O22" s="42">
        <f t="shared" si="3"/>
        <v>0</v>
      </c>
      <c r="P22" s="42">
        <f t="shared" si="4"/>
        <v>0</v>
      </c>
      <c r="Q22" s="42">
        <f t="shared" si="5"/>
        <v>0</v>
      </c>
      <c r="R22" s="74"/>
    </row>
    <row r="23" spans="1:18" ht="27.6" x14ac:dyDescent="0.3">
      <c r="A23" s="26" t="s">
        <v>6</v>
      </c>
      <c r="B23" s="26" t="s">
        <v>7</v>
      </c>
      <c r="C23" s="26" t="s">
        <v>316</v>
      </c>
      <c r="D23" s="40" t="s">
        <v>241</v>
      </c>
      <c r="E23" s="26" t="s">
        <v>316</v>
      </c>
      <c r="F23" s="26">
        <v>12</v>
      </c>
      <c r="G23" s="52">
        <v>86.7</v>
      </c>
      <c r="H23" s="55">
        <v>0.1</v>
      </c>
      <c r="I23" s="52">
        <f t="shared" si="0"/>
        <v>95.37</v>
      </c>
      <c r="J23" s="42">
        <f t="shared" si="1"/>
        <v>1040.4000000000001</v>
      </c>
      <c r="K23" s="42">
        <f t="shared" si="2"/>
        <v>1144.44</v>
      </c>
      <c r="L23" s="40" t="s">
        <v>89</v>
      </c>
      <c r="M23" s="40">
        <v>1</v>
      </c>
      <c r="N23" s="74"/>
      <c r="O23" s="42">
        <f t="shared" si="3"/>
        <v>0</v>
      </c>
      <c r="P23" s="42">
        <f t="shared" si="4"/>
        <v>0</v>
      </c>
      <c r="Q23" s="42">
        <f t="shared" si="5"/>
        <v>0</v>
      </c>
      <c r="R23" s="74"/>
    </row>
    <row r="24" spans="1:18" ht="27.6" x14ac:dyDescent="0.3">
      <c r="A24" s="26" t="s">
        <v>6</v>
      </c>
      <c r="B24" s="26" t="s">
        <v>7</v>
      </c>
      <c r="C24" s="26" t="s">
        <v>317</v>
      </c>
      <c r="D24" s="40" t="s">
        <v>242</v>
      </c>
      <c r="E24" s="26" t="s">
        <v>317</v>
      </c>
      <c r="F24" s="26">
        <v>12</v>
      </c>
      <c r="G24" s="52">
        <v>96.9</v>
      </c>
      <c r="H24" s="55">
        <v>0.1</v>
      </c>
      <c r="I24" s="52">
        <f t="shared" si="0"/>
        <v>106.59</v>
      </c>
      <c r="J24" s="42">
        <f t="shared" si="1"/>
        <v>1162.8000000000002</v>
      </c>
      <c r="K24" s="42">
        <f t="shared" si="2"/>
        <v>1279.08</v>
      </c>
      <c r="L24" s="40" t="s">
        <v>89</v>
      </c>
      <c r="M24" s="40">
        <v>1</v>
      </c>
      <c r="N24" s="74"/>
      <c r="O24" s="42">
        <f t="shared" si="3"/>
        <v>0</v>
      </c>
      <c r="P24" s="42">
        <f t="shared" si="4"/>
        <v>0</v>
      </c>
      <c r="Q24" s="42">
        <f t="shared" si="5"/>
        <v>0</v>
      </c>
      <c r="R24" s="74"/>
    </row>
    <row r="25" spans="1:18" ht="27.6" x14ac:dyDescent="0.3">
      <c r="A25" s="26" t="s">
        <v>6</v>
      </c>
      <c r="B25" s="26" t="s">
        <v>7</v>
      </c>
      <c r="C25" s="26" t="s">
        <v>318</v>
      </c>
      <c r="D25" s="40" t="s">
        <v>243</v>
      </c>
      <c r="E25" s="26" t="s">
        <v>318</v>
      </c>
      <c r="F25" s="26">
        <v>12</v>
      </c>
      <c r="G25" s="52">
        <v>96.9</v>
      </c>
      <c r="H25" s="55">
        <v>0.1</v>
      </c>
      <c r="I25" s="52">
        <f t="shared" si="0"/>
        <v>106.59</v>
      </c>
      <c r="J25" s="42">
        <f t="shared" si="1"/>
        <v>1162.8000000000002</v>
      </c>
      <c r="K25" s="42">
        <f t="shared" si="2"/>
        <v>1279.08</v>
      </c>
      <c r="L25" s="40" t="s">
        <v>89</v>
      </c>
      <c r="M25" s="40">
        <v>1</v>
      </c>
      <c r="N25" s="74"/>
      <c r="O25" s="42">
        <f t="shared" si="3"/>
        <v>0</v>
      </c>
      <c r="P25" s="42">
        <f t="shared" si="4"/>
        <v>0</v>
      </c>
      <c r="Q25" s="42">
        <f t="shared" si="5"/>
        <v>0</v>
      </c>
      <c r="R25" s="74"/>
    </row>
    <row r="26" spans="1:18" ht="27.6" x14ac:dyDescent="0.3">
      <c r="A26" s="26" t="s">
        <v>6</v>
      </c>
      <c r="B26" s="26" t="s">
        <v>7</v>
      </c>
      <c r="C26" s="26" t="s">
        <v>319</v>
      </c>
      <c r="D26" s="40" t="s">
        <v>244</v>
      </c>
      <c r="E26" s="26" t="s">
        <v>319</v>
      </c>
      <c r="F26" s="26">
        <v>15</v>
      </c>
      <c r="G26" s="52">
        <v>86.7</v>
      </c>
      <c r="H26" s="55">
        <v>0.1</v>
      </c>
      <c r="I26" s="52">
        <f t="shared" si="0"/>
        <v>95.37</v>
      </c>
      <c r="J26" s="42">
        <f t="shared" si="1"/>
        <v>1300.5</v>
      </c>
      <c r="K26" s="42">
        <f t="shared" si="2"/>
        <v>1430.5500000000002</v>
      </c>
      <c r="L26" s="40" t="s">
        <v>89</v>
      </c>
      <c r="M26" s="40">
        <v>1</v>
      </c>
      <c r="N26" s="74"/>
      <c r="O26" s="42">
        <f t="shared" si="3"/>
        <v>0</v>
      </c>
      <c r="P26" s="42">
        <f t="shared" si="4"/>
        <v>0</v>
      </c>
      <c r="Q26" s="42">
        <f t="shared" si="5"/>
        <v>0</v>
      </c>
      <c r="R26" s="74"/>
    </row>
    <row r="27" spans="1:18" ht="27.6" x14ac:dyDescent="0.3">
      <c r="A27" s="26" t="s">
        <v>6</v>
      </c>
      <c r="B27" s="26" t="s">
        <v>7</v>
      </c>
      <c r="C27" s="26" t="s">
        <v>320</v>
      </c>
      <c r="D27" s="40" t="s">
        <v>245</v>
      </c>
      <c r="E27" s="26" t="s">
        <v>320</v>
      </c>
      <c r="F27" s="26">
        <v>15</v>
      </c>
      <c r="G27" s="52">
        <v>96.9</v>
      </c>
      <c r="H27" s="55">
        <v>0.1</v>
      </c>
      <c r="I27" s="52">
        <f t="shared" si="0"/>
        <v>106.59</v>
      </c>
      <c r="J27" s="42">
        <f t="shared" si="1"/>
        <v>1453.5</v>
      </c>
      <c r="K27" s="42">
        <f t="shared" si="2"/>
        <v>1598.8500000000001</v>
      </c>
      <c r="L27" s="40" t="s">
        <v>89</v>
      </c>
      <c r="M27" s="40">
        <v>1</v>
      </c>
      <c r="N27" s="74"/>
      <c r="O27" s="42">
        <f t="shared" si="3"/>
        <v>0</v>
      </c>
      <c r="P27" s="42">
        <f t="shared" si="4"/>
        <v>0</v>
      </c>
      <c r="Q27" s="42">
        <f t="shared" si="5"/>
        <v>0</v>
      </c>
      <c r="R27" s="74"/>
    </row>
    <row r="28" spans="1:18" ht="27.6" x14ac:dyDescent="0.3">
      <c r="A28" s="26" t="s">
        <v>6</v>
      </c>
      <c r="B28" s="26" t="s">
        <v>7</v>
      </c>
      <c r="C28" s="26" t="s">
        <v>321</v>
      </c>
      <c r="D28" s="40" t="s">
        <v>246</v>
      </c>
      <c r="E28" s="26" t="s">
        <v>321</v>
      </c>
      <c r="F28" s="26">
        <v>12</v>
      </c>
      <c r="G28" s="52">
        <v>96.9</v>
      </c>
      <c r="H28" s="55">
        <v>0.1</v>
      </c>
      <c r="I28" s="52">
        <f t="shared" si="0"/>
        <v>106.59</v>
      </c>
      <c r="J28" s="42">
        <f t="shared" si="1"/>
        <v>1162.8000000000002</v>
      </c>
      <c r="K28" s="42">
        <f t="shared" si="2"/>
        <v>1279.08</v>
      </c>
      <c r="L28" s="40" t="s">
        <v>89</v>
      </c>
      <c r="M28" s="40">
        <v>1</v>
      </c>
      <c r="N28" s="74"/>
      <c r="O28" s="42">
        <f t="shared" si="3"/>
        <v>0</v>
      </c>
      <c r="P28" s="42">
        <f t="shared" si="4"/>
        <v>0</v>
      </c>
      <c r="Q28" s="42">
        <f t="shared" si="5"/>
        <v>0</v>
      </c>
      <c r="R28" s="74"/>
    </row>
    <row r="29" spans="1:18" ht="27.6" x14ac:dyDescent="0.3">
      <c r="A29" s="26" t="s">
        <v>6</v>
      </c>
      <c r="B29" s="26" t="s">
        <v>7</v>
      </c>
      <c r="C29" s="26" t="s">
        <v>322</v>
      </c>
      <c r="D29" s="40" t="s">
        <v>247</v>
      </c>
      <c r="E29" s="26" t="s">
        <v>322</v>
      </c>
      <c r="F29" s="26">
        <v>12</v>
      </c>
      <c r="G29" s="52">
        <v>100.98</v>
      </c>
      <c r="H29" s="55">
        <v>0.1</v>
      </c>
      <c r="I29" s="52">
        <f t="shared" si="0"/>
        <v>111.078</v>
      </c>
      <c r="J29" s="42">
        <f t="shared" si="1"/>
        <v>1211.76</v>
      </c>
      <c r="K29" s="42">
        <f t="shared" si="2"/>
        <v>1332.9360000000001</v>
      </c>
      <c r="L29" s="40" t="s">
        <v>89</v>
      </c>
      <c r="M29" s="40">
        <v>1</v>
      </c>
      <c r="N29" s="74"/>
      <c r="O29" s="42">
        <f t="shared" si="3"/>
        <v>0</v>
      </c>
      <c r="P29" s="42">
        <f t="shared" si="4"/>
        <v>0</v>
      </c>
      <c r="Q29" s="42">
        <f t="shared" si="5"/>
        <v>0</v>
      </c>
      <c r="R29" s="74"/>
    </row>
    <row r="30" spans="1:18" ht="27.6" x14ac:dyDescent="0.3">
      <c r="A30" s="26" t="s">
        <v>6</v>
      </c>
      <c r="B30" s="26" t="s">
        <v>7</v>
      </c>
      <c r="C30" s="26" t="s">
        <v>323</v>
      </c>
      <c r="D30" s="40" t="s">
        <v>248</v>
      </c>
      <c r="E30" s="26" t="s">
        <v>323</v>
      </c>
      <c r="F30" s="26">
        <v>12</v>
      </c>
      <c r="G30" s="52">
        <v>96.9</v>
      </c>
      <c r="H30" s="55">
        <v>0.1</v>
      </c>
      <c r="I30" s="52">
        <f t="shared" si="0"/>
        <v>106.59</v>
      </c>
      <c r="J30" s="42">
        <f t="shared" si="1"/>
        <v>1162.8000000000002</v>
      </c>
      <c r="K30" s="42">
        <f t="shared" si="2"/>
        <v>1279.08</v>
      </c>
      <c r="L30" s="40" t="s">
        <v>89</v>
      </c>
      <c r="M30" s="40">
        <v>1</v>
      </c>
      <c r="N30" s="74"/>
      <c r="O30" s="42">
        <f t="shared" si="3"/>
        <v>0</v>
      </c>
      <c r="P30" s="42">
        <f t="shared" si="4"/>
        <v>0</v>
      </c>
      <c r="Q30" s="42">
        <f t="shared" si="5"/>
        <v>0</v>
      </c>
      <c r="R30" s="74"/>
    </row>
    <row r="31" spans="1:18" ht="27.6" x14ac:dyDescent="0.3">
      <c r="A31" s="26" t="s">
        <v>6</v>
      </c>
      <c r="B31" s="26" t="s">
        <v>7</v>
      </c>
      <c r="C31" s="26" t="s">
        <v>324</v>
      </c>
      <c r="D31" s="40" t="s">
        <v>249</v>
      </c>
      <c r="E31" s="26" t="s">
        <v>324</v>
      </c>
      <c r="F31" s="26">
        <v>12</v>
      </c>
      <c r="G31" s="52">
        <v>86.7</v>
      </c>
      <c r="H31" s="55">
        <v>0.1</v>
      </c>
      <c r="I31" s="52">
        <f t="shared" si="0"/>
        <v>95.37</v>
      </c>
      <c r="J31" s="42">
        <f t="shared" si="1"/>
        <v>1040.4000000000001</v>
      </c>
      <c r="K31" s="42">
        <f t="shared" si="2"/>
        <v>1144.44</v>
      </c>
      <c r="L31" s="40" t="s">
        <v>89</v>
      </c>
      <c r="M31" s="40">
        <v>1</v>
      </c>
      <c r="N31" s="74"/>
      <c r="O31" s="42">
        <f t="shared" si="3"/>
        <v>0</v>
      </c>
      <c r="P31" s="42">
        <f t="shared" si="4"/>
        <v>0</v>
      </c>
      <c r="Q31" s="42">
        <f t="shared" si="5"/>
        <v>0</v>
      </c>
      <c r="R31" s="74"/>
    </row>
    <row r="32" spans="1:18" ht="27.6" x14ac:dyDescent="0.3">
      <c r="A32" s="26" t="s">
        <v>6</v>
      </c>
      <c r="B32" s="26" t="s">
        <v>7</v>
      </c>
      <c r="C32" s="26" t="s">
        <v>325</v>
      </c>
      <c r="D32" s="40" t="s">
        <v>250</v>
      </c>
      <c r="E32" s="26" t="s">
        <v>325</v>
      </c>
      <c r="F32" s="26">
        <v>12</v>
      </c>
      <c r="G32" s="52">
        <v>86.7</v>
      </c>
      <c r="H32" s="55">
        <v>0.1</v>
      </c>
      <c r="I32" s="52">
        <f t="shared" si="0"/>
        <v>95.37</v>
      </c>
      <c r="J32" s="42">
        <f t="shared" si="1"/>
        <v>1040.4000000000001</v>
      </c>
      <c r="K32" s="42">
        <f t="shared" si="2"/>
        <v>1144.44</v>
      </c>
      <c r="L32" s="40" t="s">
        <v>89</v>
      </c>
      <c r="M32" s="40">
        <v>1</v>
      </c>
      <c r="N32" s="74"/>
      <c r="O32" s="42">
        <f t="shared" si="3"/>
        <v>0</v>
      </c>
      <c r="P32" s="42">
        <f t="shared" si="4"/>
        <v>0</v>
      </c>
      <c r="Q32" s="42">
        <f t="shared" si="5"/>
        <v>0</v>
      </c>
      <c r="R32" s="74"/>
    </row>
    <row r="33" spans="1:18" ht="27.6" x14ac:dyDescent="0.3">
      <c r="A33" s="26" t="s">
        <v>6</v>
      </c>
      <c r="B33" s="26" t="s">
        <v>7</v>
      </c>
      <c r="C33" s="26" t="s">
        <v>326</v>
      </c>
      <c r="D33" s="40" t="s">
        <v>251</v>
      </c>
      <c r="E33" s="26" t="s">
        <v>326</v>
      </c>
      <c r="F33" s="26">
        <v>3</v>
      </c>
      <c r="G33" s="52">
        <v>765</v>
      </c>
      <c r="H33" s="55">
        <v>0.1</v>
      </c>
      <c r="I33" s="52">
        <f t="shared" si="0"/>
        <v>841.5</v>
      </c>
      <c r="J33" s="42">
        <f t="shared" si="1"/>
        <v>2295</v>
      </c>
      <c r="K33" s="42">
        <f t="shared" si="2"/>
        <v>2524.5</v>
      </c>
      <c r="L33" s="40" t="s">
        <v>89</v>
      </c>
      <c r="M33" s="40">
        <v>1</v>
      </c>
      <c r="N33" s="74"/>
      <c r="O33" s="42">
        <f t="shared" si="3"/>
        <v>0</v>
      </c>
      <c r="P33" s="42">
        <f t="shared" si="4"/>
        <v>0</v>
      </c>
      <c r="Q33" s="42">
        <f t="shared" si="5"/>
        <v>0</v>
      </c>
      <c r="R33" s="74"/>
    </row>
    <row r="34" spans="1:18" ht="27.6" x14ac:dyDescent="0.3">
      <c r="A34" s="26" t="s">
        <v>6</v>
      </c>
      <c r="B34" s="26" t="s">
        <v>7</v>
      </c>
      <c r="C34" s="26" t="s">
        <v>327</v>
      </c>
      <c r="D34" s="40" t="s">
        <v>252</v>
      </c>
      <c r="E34" s="26" t="s">
        <v>327</v>
      </c>
      <c r="F34" s="26">
        <v>3</v>
      </c>
      <c r="G34" s="52">
        <v>765</v>
      </c>
      <c r="H34" s="55">
        <v>0.1</v>
      </c>
      <c r="I34" s="52">
        <f t="shared" si="0"/>
        <v>841.5</v>
      </c>
      <c r="J34" s="42">
        <f t="shared" si="1"/>
        <v>2295</v>
      </c>
      <c r="K34" s="42">
        <f t="shared" si="2"/>
        <v>2524.5</v>
      </c>
      <c r="L34" s="40" t="s">
        <v>89</v>
      </c>
      <c r="M34" s="40">
        <v>1</v>
      </c>
      <c r="N34" s="74"/>
      <c r="O34" s="42">
        <f t="shared" si="3"/>
        <v>0</v>
      </c>
      <c r="P34" s="42">
        <f t="shared" si="4"/>
        <v>0</v>
      </c>
      <c r="Q34" s="42">
        <f t="shared" si="5"/>
        <v>0</v>
      </c>
      <c r="R34" s="74"/>
    </row>
    <row r="35" spans="1:18" ht="27.6" x14ac:dyDescent="0.3">
      <c r="A35" s="26" t="s">
        <v>6</v>
      </c>
      <c r="B35" s="26" t="s">
        <v>7</v>
      </c>
      <c r="C35" s="26" t="s">
        <v>328</v>
      </c>
      <c r="D35" s="40" t="s">
        <v>253</v>
      </c>
      <c r="E35" s="26" t="s">
        <v>328</v>
      </c>
      <c r="F35" s="26">
        <v>3</v>
      </c>
      <c r="G35" s="52">
        <v>765</v>
      </c>
      <c r="H35" s="55">
        <v>0.1</v>
      </c>
      <c r="I35" s="52">
        <f t="shared" si="0"/>
        <v>841.5</v>
      </c>
      <c r="J35" s="42">
        <f t="shared" si="1"/>
        <v>2295</v>
      </c>
      <c r="K35" s="42">
        <f t="shared" si="2"/>
        <v>2524.5</v>
      </c>
      <c r="L35" s="40" t="s">
        <v>89</v>
      </c>
      <c r="M35" s="40">
        <v>1</v>
      </c>
      <c r="N35" s="74"/>
      <c r="O35" s="42">
        <f t="shared" si="3"/>
        <v>0</v>
      </c>
      <c r="P35" s="42">
        <f t="shared" si="4"/>
        <v>0</v>
      </c>
      <c r="Q35" s="42">
        <f t="shared" si="5"/>
        <v>0</v>
      </c>
      <c r="R35" s="74"/>
    </row>
    <row r="36" spans="1:18" ht="27.6" x14ac:dyDescent="0.3">
      <c r="A36" s="26" t="s">
        <v>6</v>
      </c>
      <c r="B36" s="26" t="s">
        <v>7</v>
      </c>
      <c r="C36" s="26" t="s">
        <v>329</v>
      </c>
      <c r="D36" s="40" t="s">
        <v>254</v>
      </c>
      <c r="E36" s="26" t="s">
        <v>329</v>
      </c>
      <c r="F36" s="26">
        <v>3</v>
      </c>
      <c r="G36" s="52">
        <v>765</v>
      </c>
      <c r="H36" s="55">
        <v>0.1</v>
      </c>
      <c r="I36" s="52">
        <f t="shared" si="0"/>
        <v>841.5</v>
      </c>
      <c r="J36" s="42">
        <f t="shared" si="1"/>
        <v>2295</v>
      </c>
      <c r="K36" s="42">
        <f t="shared" si="2"/>
        <v>2524.5</v>
      </c>
      <c r="L36" s="40" t="s">
        <v>89</v>
      </c>
      <c r="M36" s="40">
        <v>1</v>
      </c>
      <c r="N36" s="74"/>
      <c r="O36" s="42">
        <f t="shared" si="3"/>
        <v>0</v>
      </c>
      <c r="P36" s="42">
        <f t="shared" si="4"/>
        <v>0</v>
      </c>
      <c r="Q36" s="42">
        <f t="shared" si="5"/>
        <v>0</v>
      </c>
      <c r="R36" s="74"/>
    </row>
    <row r="37" spans="1:18" ht="27.6" x14ac:dyDescent="0.3">
      <c r="A37" s="26" t="s">
        <v>6</v>
      </c>
      <c r="B37" s="26" t="s">
        <v>7</v>
      </c>
      <c r="C37" s="26" t="s">
        <v>330</v>
      </c>
      <c r="D37" s="40" t="s">
        <v>255</v>
      </c>
      <c r="E37" s="26" t="s">
        <v>330</v>
      </c>
      <c r="F37" s="26">
        <v>12</v>
      </c>
      <c r="G37" s="52">
        <v>10.199999999999999</v>
      </c>
      <c r="H37" s="18">
        <v>0.21</v>
      </c>
      <c r="I37" s="52">
        <f t="shared" si="0"/>
        <v>12.341999999999999</v>
      </c>
      <c r="J37" s="42">
        <f t="shared" si="1"/>
        <v>122.39999999999999</v>
      </c>
      <c r="K37" s="42">
        <f t="shared" si="2"/>
        <v>148.10399999999998</v>
      </c>
      <c r="L37" s="40" t="s">
        <v>89</v>
      </c>
      <c r="M37" s="40">
        <v>1</v>
      </c>
      <c r="N37" s="74"/>
      <c r="O37" s="42">
        <f t="shared" si="3"/>
        <v>0</v>
      </c>
      <c r="P37" s="42">
        <f t="shared" si="4"/>
        <v>0</v>
      </c>
      <c r="Q37" s="42">
        <f t="shared" si="5"/>
        <v>0</v>
      </c>
      <c r="R37" s="74"/>
    </row>
    <row r="38" spans="1:18" ht="27.6" x14ac:dyDescent="0.3">
      <c r="A38" s="26" t="s">
        <v>6</v>
      </c>
      <c r="B38" s="26" t="s">
        <v>7</v>
      </c>
      <c r="C38" s="40" t="s">
        <v>331</v>
      </c>
      <c r="D38" s="40" t="s">
        <v>256</v>
      </c>
      <c r="E38" s="40" t="s">
        <v>331</v>
      </c>
      <c r="F38" s="26">
        <v>24</v>
      </c>
      <c r="G38" s="52">
        <v>15.3</v>
      </c>
      <c r="H38" s="18">
        <v>0.21</v>
      </c>
      <c r="I38" s="52">
        <f t="shared" si="0"/>
        <v>18.513000000000002</v>
      </c>
      <c r="J38" s="42">
        <f t="shared" si="1"/>
        <v>367.20000000000005</v>
      </c>
      <c r="K38" s="42">
        <f t="shared" si="2"/>
        <v>444.31200000000001</v>
      </c>
      <c r="L38" s="40" t="s">
        <v>89</v>
      </c>
      <c r="M38" s="40">
        <v>1</v>
      </c>
      <c r="N38" s="74"/>
      <c r="O38" s="42">
        <f t="shared" si="3"/>
        <v>0</v>
      </c>
      <c r="P38" s="42">
        <f t="shared" si="4"/>
        <v>0</v>
      </c>
      <c r="Q38" s="42">
        <f t="shared" si="5"/>
        <v>0</v>
      </c>
      <c r="R38" s="74"/>
    </row>
    <row r="39" spans="1:18" ht="27.6" x14ac:dyDescent="0.3">
      <c r="A39" s="26" t="s">
        <v>6</v>
      </c>
      <c r="B39" s="26" t="s">
        <v>7</v>
      </c>
      <c r="C39" s="26" t="s">
        <v>332</v>
      </c>
      <c r="D39" s="40" t="s">
        <v>257</v>
      </c>
      <c r="E39" s="26" t="s">
        <v>332</v>
      </c>
      <c r="F39" s="26">
        <v>24</v>
      </c>
      <c r="G39" s="52">
        <v>10.199999999999999</v>
      </c>
      <c r="H39" s="18">
        <v>0.21</v>
      </c>
      <c r="I39" s="52">
        <f t="shared" si="0"/>
        <v>12.341999999999999</v>
      </c>
      <c r="J39" s="42">
        <f t="shared" si="1"/>
        <v>244.79999999999998</v>
      </c>
      <c r="K39" s="42">
        <f t="shared" si="2"/>
        <v>296.20799999999997</v>
      </c>
      <c r="L39" s="40" t="s">
        <v>89</v>
      </c>
      <c r="M39" s="40">
        <v>1</v>
      </c>
      <c r="N39" s="74"/>
      <c r="O39" s="42">
        <f t="shared" si="3"/>
        <v>0</v>
      </c>
      <c r="P39" s="42">
        <f t="shared" si="4"/>
        <v>0</v>
      </c>
      <c r="Q39" s="42">
        <f t="shared" si="5"/>
        <v>0</v>
      </c>
      <c r="R39" s="74"/>
    </row>
    <row r="40" spans="1:18" ht="27.6" x14ac:dyDescent="0.3">
      <c r="A40" s="26" t="s">
        <v>6</v>
      </c>
      <c r="B40" s="26" t="s">
        <v>7</v>
      </c>
      <c r="C40" s="26" t="s">
        <v>333</v>
      </c>
      <c r="D40" s="40" t="s">
        <v>258</v>
      </c>
      <c r="E40" s="26" t="s">
        <v>333</v>
      </c>
      <c r="F40" s="26">
        <v>24</v>
      </c>
      <c r="G40" s="52">
        <v>10.199999999999999</v>
      </c>
      <c r="H40" s="18">
        <v>0.21</v>
      </c>
      <c r="I40" s="52">
        <f t="shared" si="0"/>
        <v>12.341999999999999</v>
      </c>
      <c r="J40" s="42">
        <f t="shared" si="1"/>
        <v>244.79999999999998</v>
      </c>
      <c r="K40" s="42">
        <f t="shared" si="2"/>
        <v>296.20799999999997</v>
      </c>
      <c r="L40" s="40" t="s">
        <v>89</v>
      </c>
      <c r="M40" s="40">
        <v>1</v>
      </c>
      <c r="N40" s="74"/>
      <c r="O40" s="42">
        <f t="shared" si="3"/>
        <v>0</v>
      </c>
      <c r="P40" s="42">
        <f t="shared" si="4"/>
        <v>0</v>
      </c>
      <c r="Q40" s="42">
        <f t="shared" si="5"/>
        <v>0</v>
      </c>
      <c r="R40" s="74"/>
    </row>
    <row r="41" spans="1:18" ht="27.6" x14ac:dyDescent="0.3">
      <c r="A41" s="26" t="s">
        <v>6</v>
      </c>
      <c r="B41" s="26" t="s">
        <v>7</v>
      </c>
      <c r="C41" s="50" t="s">
        <v>334</v>
      </c>
      <c r="D41" s="40" t="s">
        <v>259</v>
      </c>
      <c r="E41" s="50" t="s">
        <v>334</v>
      </c>
      <c r="F41" s="26">
        <v>9</v>
      </c>
      <c r="G41" s="52">
        <v>122.4</v>
      </c>
      <c r="H41" s="18">
        <v>0.21</v>
      </c>
      <c r="I41" s="52">
        <f t="shared" si="0"/>
        <v>148.10400000000001</v>
      </c>
      <c r="J41" s="42">
        <f t="shared" si="1"/>
        <v>1101.6000000000001</v>
      </c>
      <c r="K41" s="42">
        <f t="shared" si="2"/>
        <v>1332.9360000000001</v>
      </c>
      <c r="L41" s="40" t="s">
        <v>89</v>
      </c>
      <c r="M41" s="40">
        <v>1</v>
      </c>
      <c r="N41" s="74"/>
      <c r="O41" s="42">
        <f t="shared" si="3"/>
        <v>0</v>
      </c>
      <c r="P41" s="42">
        <f t="shared" si="4"/>
        <v>0</v>
      </c>
      <c r="Q41" s="42">
        <f t="shared" si="5"/>
        <v>0</v>
      </c>
      <c r="R41" s="74"/>
    </row>
    <row r="42" spans="1:18" ht="27.6" x14ac:dyDescent="0.3">
      <c r="A42" s="26" t="s">
        <v>6</v>
      </c>
      <c r="B42" s="26" t="s">
        <v>7</v>
      </c>
      <c r="C42" s="50" t="s">
        <v>335</v>
      </c>
      <c r="D42" s="40" t="s">
        <v>260</v>
      </c>
      <c r="E42" s="50" t="s">
        <v>335</v>
      </c>
      <c r="F42" s="26">
        <v>9</v>
      </c>
      <c r="G42" s="52">
        <v>102</v>
      </c>
      <c r="H42" s="55">
        <v>0.1</v>
      </c>
      <c r="I42" s="52">
        <f t="shared" si="0"/>
        <v>112.2</v>
      </c>
      <c r="J42" s="42">
        <f t="shared" si="1"/>
        <v>918</v>
      </c>
      <c r="K42" s="42">
        <f t="shared" si="2"/>
        <v>1009.8000000000001</v>
      </c>
      <c r="L42" s="40" t="s">
        <v>89</v>
      </c>
      <c r="M42" s="40">
        <v>1</v>
      </c>
      <c r="N42" s="74"/>
      <c r="O42" s="42">
        <f t="shared" si="3"/>
        <v>0</v>
      </c>
      <c r="P42" s="42">
        <f t="shared" si="4"/>
        <v>0</v>
      </c>
      <c r="Q42" s="42">
        <f t="shared" si="5"/>
        <v>0</v>
      </c>
      <c r="R42" s="74"/>
    </row>
    <row r="43" spans="1:18" ht="27.6" x14ac:dyDescent="0.3">
      <c r="A43" s="26" t="s">
        <v>6</v>
      </c>
      <c r="B43" s="26" t="s">
        <v>7</v>
      </c>
      <c r="C43" s="50" t="s">
        <v>336</v>
      </c>
      <c r="D43" s="40" t="s">
        <v>261</v>
      </c>
      <c r="E43" s="50" t="s">
        <v>336</v>
      </c>
      <c r="F43" s="26">
        <v>9</v>
      </c>
      <c r="G43" s="52">
        <v>357</v>
      </c>
      <c r="H43" s="55">
        <v>0.1</v>
      </c>
      <c r="I43" s="52">
        <f t="shared" si="0"/>
        <v>392.7</v>
      </c>
      <c r="J43" s="42">
        <f t="shared" si="1"/>
        <v>3213</v>
      </c>
      <c r="K43" s="42">
        <f t="shared" si="2"/>
        <v>3534.2999999999997</v>
      </c>
      <c r="L43" s="40" t="s">
        <v>89</v>
      </c>
      <c r="M43" s="40">
        <v>1</v>
      </c>
      <c r="N43" s="74"/>
      <c r="O43" s="42">
        <f t="shared" si="3"/>
        <v>0</v>
      </c>
      <c r="P43" s="42">
        <f t="shared" si="4"/>
        <v>0</v>
      </c>
      <c r="Q43" s="42">
        <f t="shared" si="5"/>
        <v>0</v>
      </c>
      <c r="R43" s="74"/>
    </row>
    <row r="44" spans="1:18" ht="27.6" x14ac:dyDescent="0.3">
      <c r="A44" s="26" t="s">
        <v>6</v>
      </c>
      <c r="B44" s="26" t="s">
        <v>7</v>
      </c>
      <c r="C44" s="50" t="s">
        <v>337</v>
      </c>
      <c r="D44" s="40" t="s">
        <v>262</v>
      </c>
      <c r="E44" s="50" t="s">
        <v>337</v>
      </c>
      <c r="F44" s="26">
        <v>9</v>
      </c>
      <c r="G44" s="52">
        <v>357</v>
      </c>
      <c r="H44" s="55">
        <v>0.1</v>
      </c>
      <c r="I44" s="52">
        <f t="shared" si="0"/>
        <v>392.7</v>
      </c>
      <c r="J44" s="42">
        <f t="shared" si="1"/>
        <v>3213</v>
      </c>
      <c r="K44" s="42">
        <f t="shared" si="2"/>
        <v>3534.2999999999997</v>
      </c>
      <c r="L44" s="40" t="s">
        <v>89</v>
      </c>
      <c r="M44" s="40">
        <v>1</v>
      </c>
      <c r="N44" s="74"/>
      <c r="O44" s="42">
        <f t="shared" si="3"/>
        <v>0</v>
      </c>
      <c r="P44" s="42">
        <f t="shared" si="4"/>
        <v>0</v>
      </c>
      <c r="Q44" s="42">
        <f t="shared" si="5"/>
        <v>0</v>
      </c>
      <c r="R44" s="74"/>
    </row>
    <row r="45" spans="1:18" ht="27.6" x14ac:dyDescent="0.3">
      <c r="A45" s="26" t="s">
        <v>6</v>
      </c>
      <c r="B45" s="26" t="s">
        <v>7</v>
      </c>
      <c r="C45" s="50" t="s">
        <v>338</v>
      </c>
      <c r="D45" s="40" t="s">
        <v>263</v>
      </c>
      <c r="E45" s="50" t="s">
        <v>338</v>
      </c>
      <c r="F45" s="26">
        <v>9</v>
      </c>
      <c r="G45" s="52">
        <v>377.4</v>
      </c>
      <c r="H45" s="55">
        <v>0.1</v>
      </c>
      <c r="I45" s="52">
        <f t="shared" si="0"/>
        <v>415.14</v>
      </c>
      <c r="J45" s="42">
        <f t="shared" si="1"/>
        <v>3396.6</v>
      </c>
      <c r="K45" s="42">
        <f t="shared" si="2"/>
        <v>3736.2599999999998</v>
      </c>
      <c r="L45" s="40" t="s">
        <v>89</v>
      </c>
      <c r="M45" s="40">
        <v>1</v>
      </c>
      <c r="N45" s="74"/>
      <c r="O45" s="42">
        <f t="shared" si="3"/>
        <v>0</v>
      </c>
      <c r="P45" s="42">
        <f t="shared" si="4"/>
        <v>0</v>
      </c>
      <c r="Q45" s="42">
        <f t="shared" si="5"/>
        <v>0</v>
      </c>
      <c r="R45" s="74"/>
    </row>
    <row r="46" spans="1:18" ht="41.4" x14ac:dyDescent="0.3">
      <c r="A46" s="26" t="s">
        <v>6</v>
      </c>
      <c r="B46" s="26" t="s">
        <v>7</v>
      </c>
      <c r="C46" s="50" t="s">
        <v>339</v>
      </c>
      <c r="D46" s="40" t="s">
        <v>264</v>
      </c>
      <c r="E46" s="50" t="s">
        <v>339</v>
      </c>
      <c r="F46" s="26">
        <v>9</v>
      </c>
      <c r="G46" s="52">
        <v>402.9</v>
      </c>
      <c r="H46" s="55">
        <v>0.1</v>
      </c>
      <c r="I46" s="52">
        <f t="shared" si="0"/>
        <v>443.19</v>
      </c>
      <c r="J46" s="42">
        <f t="shared" si="1"/>
        <v>3626.1</v>
      </c>
      <c r="K46" s="42">
        <f t="shared" si="2"/>
        <v>3988.71</v>
      </c>
      <c r="L46" s="40" t="s">
        <v>89</v>
      </c>
      <c r="M46" s="40">
        <v>1</v>
      </c>
      <c r="N46" s="74"/>
      <c r="O46" s="42">
        <f t="shared" si="3"/>
        <v>0</v>
      </c>
      <c r="P46" s="42">
        <f t="shared" si="4"/>
        <v>0</v>
      </c>
      <c r="Q46" s="42">
        <f t="shared" si="5"/>
        <v>0</v>
      </c>
      <c r="R46" s="74"/>
    </row>
    <row r="47" spans="1:18" ht="41.4" x14ac:dyDescent="0.3">
      <c r="A47" s="26" t="s">
        <v>6</v>
      </c>
      <c r="B47" s="26" t="s">
        <v>7</v>
      </c>
      <c r="C47" s="50" t="s">
        <v>340</v>
      </c>
      <c r="D47" s="40" t="s">
        <v>265</v>
      </c>
      <c r="E47" s="50" t="s">
        <v>340</v>
      </c>
      <c r="F47" s="26">
        <v>9</v>
      </c>
      <c r="G47" s="52">
        <v>489.6</v>
      </c>
      <c r="H47" s="55">
        <v>0.1</v>
      </c>
      <c r="I47" s="52">
        <f t="shared" si="0"/>
        <v>538.56000000000006</v>
      </c>
      <c r="J47" s="42">
        <f t="shared" si="1"/>
        <v>4406.4000000000005</v>
      </c>
      <c r="K47" s="42">
        <f t="shared" si="2"/>
        <v>4847.0400000000009</v>
      </c>
      <c r="L47" s="40" t="s">
        <v>89</v>
      </c>
      <c r="M47" s="40">
        <v>1</v>
      </c>
      <c r="N47" s="74"/>
      <c r="O47" s="42">
        <f t="shared" si="3"/>
        <v>0</v>
      </c>
      <c r="P47" s="42">
        <f t="shared" si="4"/>
        <v>0</v>
      </c>
      <c r="Q47" s="42">
        <f t="shared" si="5"/>
        <v>0</v>
      </c>
      <c r="R47" s="74"/>
    </row>
    <row r="48" spans="1:18" ht="27.6" x14ac:dyDescent="0.3">
      <c r="A48" s="26" t="s">
        <v>6</v>
      </c>
      <c r="B48" s="26" t="s">
        <v>7</v>
      </c>
      <c r="C48" s="50" t="s">
        <v>341</v>
      </c>
      <c r="D48" s="40" t="s">
        <v>266</v>
      </c>
      <c r="E48" s="50" t="s">
        <v>341</v>
      </c>
      <c r="F48" s="26">
        <v>9</v>
      </c>
      <c r="G48" s="52">
        <v>387.6</v>
      </c>
      <c r="H48" s="55">
        <v>0.1</v>
      </c>
      <c r="I48" s="52">
        <f t="shared" si="0"/>
        <v>426.36</v>
      </c>
      <c r="J48" s="42">
        <f t="shared" si="1"/>
        <v>3488.4</v>
      </c>
      <c r="K48" s="42">
        <f t="shared" si="2"/>
        <v>3837.2400000000002</v>
      </c>
      <c r="L48" s="40" t="s">
        <v>89</v>
      </c>
      <c r="M48" s="40">
        <v>1</v>
      </c>
      <c r="N48" s="74"/>
      <c r="O48" s="42">
        <f t="shared" si="3"/>
        <v>0</v>
      </c>
      <c r="P48" s="42">
        <f t="shared" si="4"/>
        <v>0</v>
      </c>
      <c r="Q48" s="42">
        <f t="shared" si="5"/>
        <v>0</v>
      </c>
      <c r="R48" s="74"/>
    </row>
    <row r="49" spans="1:18" ht="41.4" x14ac:dyDescent="0.3">
      <c r="A49" s="26" t="s">
        <v>6</v>
      </c>
      <c r="B49" s="26" t="s">
        <v>7</v>
      </c>
      <c r="C49" s="50" t="s">
        <v>342</v>
      </c>
      <c r="D49" s="40" t="s">
        <v>267</v>
      </c>
      <c r="E49" s="50" t="s">
        <v>342</v>
      </c>
      <c r="F49" s="26">
        <v>9</v>
      </c>
      <c r="G49" s="52">
        <v>397.8</v>
      </c>
      <c r="H49" s="55">
        <v>0.1</v>
      </c>
      <c r="I49" s="52">
        <f t="shared" si="0"/>
        <v>437.58000000000004</v>
      </c>
      <c r="J49" s="42">
        <f t="shared" si="1"/>
        <v>3580.2000000000003</v>
      </c>
      <c r="K49" s="42">
        <f t="shared" si="2"/>
        <v>3938.2200000000003</v>
      </c>
      <c r="L49" s="40" t="s">
        <v>89</v>
      </c>
      <c r="M49" s="40">
        <v>1</v>
      </c>
      <c r="N49" s="74"/>
      <c r="O49" s="42">
        <f t="shared" si="3"/>
        <v>0</v>
      </c>
      <c r="P49" s="42">
        <f t="shared" si="4"/>
        <v>0</v>
      </c>
      <c r="Q49" s="42">
        <f t="shared" si="5"/>
        <v>0</v>
      </c>
      <c r="R49" s="74"/>
    </row>
    <row r="50" spans="1:18" ht="27.6" x14ac:dyDescent="0.3">
      <c r="A50" s="26" t="s">
        <v>6</v>
      </c>
      <c r="B50" s="26" t="s">
        <v>7</v>
      </c>
      <c r="C50" s="50" t="s">
        <v>343</v>
      </c>
      <c r="D50" s="40" t="s">
        <v>268</v>
      </c>
      <c r="E50" s="50" t="s">
        <v>343</v>
      </c>
      <c r="F50" s="26">
        <v>9</v>
      </c>
      <c r="G50" s="52">
        <v>306</v>
      </c>
      <c r="H50" s="55">
        <v>0.1</v>
      </c>
      <c r="I50" s="52">
        <f t="shared" si="0"/>
        <v>336.6</v>
      </c>
      <c r="J50" s="42">
        <f t="shared" si="1"/>
        <v>2754</v>
      </c>
      <c r="K50" s="42">
        <f t="shared" si="2"/>
        <v>3029.4</v>
      </c>
      <c r="L50" s="40" t="s">
        <v>89</v>
      </c>
      <c r="M50" s="40">
        <v>1</v>
      </c>
      <c r="N50" s="74"/>
      <c r="O50" s="42">
        <f t="shared" si="3"/>
        <v>0</v>
      </c>
      <c r="P50" s="42">
        <f t="shared" si="4"/>
        <v>0</v>
      </c>
      <c r="Q50" s="42">
        <f t="shared" si="5"/>
        <v>0</v>
      </c>
      <c r="R50" s="74"/>
    </row>
    <row r="51" spans="1:18" ht="27.6" x14ac:dyDescent="0.3">
      <c r="A51" s="26" t="s">
        <v>6</v>
      </c>
      <c r="B51" s="26" t="s">
        <v>7</v>
      </c>
      <c r="C51" s="50" t="s">
        <v>344</v>
      </c>
      <c r="D51" s="40" t="s">
        <v>269</v>
      </c>
      <c r="E51" s="50" t="s">
        <v>344</v>
      </c>
      <c r="F51" s="26">
        <v>9</v>
      </c>
      <c r="G51" s="52">
        <v>367.2</v>
      </c>
      <c r="H51" s="55">
        <v>0.1</v>
      </c>
      <c r="I51" s="52">
        <f t="shared" si="0"/>
        <v>403.91999999999996</v>
      </c>
      <c r="J51" s="42">
        <f t="shared" si="1"/>
        <v>3304.7999999999997</v>
      </c>
      <c r="K51" s="42">
        <f t="shared" si="2"/>
        <v>3635.2799999999997</v>
      </c>
      <c r="L51" s="40" t="s">
        <v>89</v>
      </c>
      <c r="M51" s="40">
        <v>1</v>
      </c>
      <c r="N51" s="74"/>
      <c r="O51" s="42">
        <f t="shared" si="3"/>
        <v>0</v>
      </c>
      <c r="P51" s="42">
        <f t="shared" si="4"/>
        <v>0</v>
      </c>
      <c r="Q51" s="42">
        <f t="shared" si="5"/>
        <v>0</v>
      </c>
      <c r="R51" s="74"/>
    </row>
    <row r="52" spans="1:18" ht="41.4" x14ac:dyDescent="0.3">
      <c r="A52" s="26" t="s">
        <v>6</v>
      </c>
      <c r="B52" s="26" t="s">
        <v>7</v>
      </c>
      <c r="C52" s="50" t="s">
        <v>345</v>
      </c>
      <c r="D52" s="40" t="s">
        <v>270</v>
      </c>
      <c r="E52" s="50" t="s">
        <v>345</v>
      </c>
      <c r="F52" s="26">
        <v>9</v>
      </c>
      <c r="G52" s="52">
        <v>387.6</v>
      </c>
      <c r="H52" s="55">
        <v>0.1</v>
      </c>
      <c r="I52" s="52">
        <f t="shared" si="0"/>
        <v>426.36</v>
      </c>
      <c r="J52" s="42">
        <f t="shared" si="1"/>
        <v>3488.4</v>
      </c>
      <c r="K52" s="42">
        <f t="shared" si="2"/>
        <v>3837.2400000000002</v>
      </c>
      <c r="L52" s="40" t="s">
        <v>89</v>
      </c>
      <c r="M52" s="40">
        <v>1</v>
      </c>
      <c r="N52" s="74"/>
      <c r="O52" s="42">
        <f t="shared" si="3"/>
        <v>0</v>
      </c>
      <c r="P52" s="42">
        <f t="shared" si="4"/>
        <v>0</v>
      </c>
      <c r="Q52" s="42">
        <f t="shared" si="5"/>
        <v>0</v>
      </c>
      <c r="R52" s="74"/>
    </row>
    <row r="53" spans="1:18" ht="27.6" x14ac:dyDescent="0.3">
      <c r="A53" s="26" t="s">
        <v>6</v>
      </c>
      <c r="B53" s="26" t="s">
        <v>7</v>
      </c>
      <c r="C53" s="50" t="s">
        <v>346</v>
      </c>
      <c r="D53" s="40" t="s">
        <v>271</v>
      </c>
      <c r="E53" s="50" t="s">
        <v>346</v>
      </c>
      <c r="F53" s="26">
        <v>9</v>
      </c>
      <c r="G53" s="52">
        <v>387.6</v>
      </c>
      <c r="H53" s="55">
        <v>0.1</v>
      </c>
      <c r="I53" s="52">
        <f t="shared" si="0"/>
        <v>426.36</v>
      </c>
      <c r="J53" s="42">
        <f t="shared" si="1"/>
        <v>3488.4</v>
      </c>
      <c r="K53" s="42">
        <f t="shared" si="2"/>
        <v>3837.2400000000002</v>
      </c>
      <c r="L53" s="40" t="s">
        <v>89</v>
      </c>
      <c r="M53" s="40">
        <v>1</v>
      </c>
      <c r="N53" s="74"/>
      <c r="O53" s="42">
        <f t="shared" si="3"/>
        <v>0</v>
      </c>
      <c r="P53" s="42">
        <f t="shared" si="4"/>
        <v>0</v>
      </c>
      <c r="Q53" s="42">
        <f t="shared" si="5"/>
        <v>0</v>
      </c>
      <c r="R53" s="74"/>
    </row>
    <row r="54" spans="1:18" ht="27.6" x14ac:dyDescent="0.3">
      <c r="A54" s="26" t="s">
        <v>6</v>
      </c>
      <c r="B54" s="26" t="s">
        <v>7</v>
      </c>
      <c r="C54" s="50" t="s">
        <v>347</v>
      </c>
      <c r="D54" s="40" t="s">
        <v>272</v>
      </c>
      <c r="E54" s="50" t="s">
        <v>347</v>
      </c>
      <c r="F54" s="26">
        <v>9</v>
      </c>
      <c r="G54" s="52">
        <v>387.6</v>
      </c>
      <c r="H54" s="55">
        <v>0.1</v>
      </c>
      <c r="I54" s="52">
        <f t="shared" si="0"/>
        <v>426.36</v>
      </c>
      <c r="J54" s="42">
        <f t="shared" si="1"/>
        <v>3488.4</v>
      </c>
      <c r="K54" s="42">
        <f t="shared" si="2"/>
        <v>3837.2400000000002</v>
      </c>
      <c r="L54" s="40" t="s">
        <v>89</v>
      </c>
      <c r="M54" s="40">
        <v>1</v>
      </c>
      <c r="N54" s="74"/>
      <c r="O54" s="42">
        <f t="shared" si="3"/>
        <v>0</v>
      </c>
      <c r="P54" s="42">
        <f t="shared" si="4"/>
        <v>0</v>
      </c>
      <c r="Q54" s="42">
        <f t="shared" si="5"/>
        <v>0</v>
      </c>
      <c r="R54" s="74"/>
    </row>
    <row r="55" spans="1:18" ht="41.4" x14ac:dyDescent="0.3">
      <c r="A55" s="26" t="s">
        <v>6</v>
      </c>
      <c r="B55" s="26" t="s">
        <v>7</v>
      </c>
      <c r="C55" s="50" t="s">
        <v>348</v>
      </c>
      <c r="D55" s="40" t="s">
        <v>273</v>
      </c>
      <c r="E55" s="50" t="s">
        <v>348</v>
      </c>
      <c r="F55" s="26">
        <v>9</v>
      </c>
      <c r="G55" s="52">
        <v>428.4</v>
      </c>
      <c r="H55" s="55">
        <v>0.1</v>
      </c>
      <c r="I55" s="52">
        <f t="shared" si="0"/>
        <v>471.24</v>
      </c>
      <c r="J55" s="42">
        <f t="shared" si="1"/>
        <v>3855.6</v>
      </c>
      <c r="K55" s="42">
        <f t="shared" si="2"/>
        <v>4241.16</v>
      </c>
      <c r="L55" s="40" t="s">
        <v>89</v>
      </c>
      <c r="M55" s="40">
        <v>1</v>
      </c>
      <c r="N55" s="74"/>
      <c r="O55" s="42">
        <f t="shared" si="3"/>
        <v>0</v>
      </c>
      <c r="P55" s="42">
        <f t="shared" si="4"/>
        <v>0</v>
      </c>
      <c r="Q55" s="42">
        <f t="shared" si="5"/>
        <v>0</v>
      </c>
      <c r="R55" s="74"/>
    </row>
    <row r="56" spans="1:18" ht="27.6" x14ac:dyDescent="0.3">
      <c r="A56" s="26" t="s">
        <v>6</v>
      </c>
      <c r="B56" s="26" t="s">
        <v>7</v>
      </c>
      <c r="C56" s="50" t="s">
        <v>349</v>
      </c>
      <c r="D56" s="40" t="s">
        <v>274</v>
      </c>
      <c r="E56" s="50" t="s">
        <v>349</v>
      </c>
      <c r="F56" s="26">
        <v>9</v>
      </c>
      <c r="G56" s="52">
        <v>193.8</v>
      </c>
      <c r="H56" s="55">
        <v>0.1</v>
      </c>
      <c r="I56" s="52">
        <f t="shared" si="0"/>
        <v>213.18</v>
      </c>
      <c r="J56" s="42">
        <f t="shared" si="1"/>
        <v>1744.2</v>
      </c>
      <c r="K56" s="42">
        <f t="shared" si="2"/>
        <v>1918.6200000000001</v>
      </c>
      <c r="L56" s="40" t="s">
        <v>89</v>
      </c>
      <c r="M56" s="40">
        <v>1</v>
      </c>
      <c r="N56" s="74"/>
      <c r="O56" s="42">
        <f t="shared" si="3"/>
        <v>0</v>
      </c>
      <c r="P56" s="42">
        <f t="shared" si="4"/>
        <v>0</v>
      </c>
      <c r="Q56" s="42">
        <f t="shared" si="5"/>
        <v>0</v>
      </c>
      <c r="R56" s="74"/>
    </row>
    <row r="57" spans="1:18" ht="27.6" x14ac:dyDescent="0.3">
      <c r="A57" s="26" t="s">
        <v>6</v>
      </c>
      <c r="B57" s="26" t="s">
        <v>7</v>
      </c>
      <c r="C57" s="50" t="s">
        <v>350</v>
      </c>
      <c r="D57" s="40" t="s">
        <v>275</v>
      </c>
      <c r="E57" s="50" t="s">
        <v>350</v>
      </c>
      <c r="F57" s="26">
        <v>9</v>
      </c>
      <c r="G57" s="52">
        <v>81.599999999999994</v>
      </c>
      <c r="H57" s="55">
        <v>0.1</v>
      </c>
      <c r="I57" s="52">
        <f t="shared" si="0"/>
        <v>89.759999999999991</v>
      </c>
      <c r="J57" s="42">
        <f t="shared" si="1"/>
        <v>734.4</v>
      </c>
      <c r="K57" s="42">
        <f t="shared" si="2"/>
        <v>807.83999999999992</v>
      </c>
      <c r="L57" s="40" t="s">
        <v>89</v>
      </c>
      <c r="M57" s="40">
        <v>1</v>
      </c>
      <c r="N57" s="74"/>
      <c r="O57" s="42">
        <f t="shared" si="3"/>
        <v>0</v>
      </c>
      <c r="P57" s="42">
        <f t="shared" si="4"/>
        <v>0</v>
      </c>
      <c r="Q57" s="42">
        <f t="shared" si="5"/>
        <v>0</v>
      </c>
      <c r="R57" s="74"/>
    </row>
    <row r="58" spans="1:18" ht="27.6" x14ac:dyDescent="0.3">
      <c r="A58" s="26" t="s">
        <v>6</v>
      </c>
      <c r="B58" s="26" t="s">
        <v>7</v>
      </c>
      <c r="C58" s="50" t="s">
        <v>351</v>
      </c>
      <c r="D58" s="40" t="s">
        <v>276</v>
      </c>
      <c r="E58" s="50" t="s">
        <v>351</v>
      </c>
      <c r="F58" s="26">
        <v>9</v>
      </c>
      <c r="G58" s="52">
        <v>81.599999999999994</v>
      </c>
      <c r="H58" s="55">
        <v>0.1</v>
      </c>
      <c r="I58" s="52">
        <f t="shared" si="0"/>
        <v>89.759999999999991</v>
      </c>
      <c r="J58" s="42">
        <f t="shared" si="1"/>
        <v>734.4</v>
      </c>
      <c r="K58" s="42">
        <f t="shared" si="2"/>
        <v>807.83999999999992</v>
      </c>
      <c r="L58" s="40" t="s">
        <v>89</v>
      </c>
      <c r="M58" s="40">
        <v>1</v>
      </c>
      <c r="N58" s="74"/>
      <c r="O58" s="42">
        <f t="shared" si="3"/>
        <v>0</v>
      </c>
      <c r="P58" s="42">
        <f t="shared" si="4"/>
        <v>0</v>
      </c>
      <c r="Q58" s="42">
        <f t="shared" si="5"/>
        <v>0</v>
      </c>
      <c r="R58" s="74"/>
    </row>
    <row r="59" spans="1:18" ht="27.6" x14ac:dyDescent="0.3">
      <c r="A59" s="26" t="s">
        <v>6</v>
      </c>
      <c r="B59" s="26" t="s">
        <v>7</v>
      </c>
      <c r="C59" s="50" t="s">
        <v>352</v>
      </c>
      <c r="D59" s="40" t="s">
        <v>277</v>
      </c>
      <c r="E59" s="50" t="s">
        <v>352</v>
      </c>
      <c r="F59" s="26">
        <v>9</v>
      </c>
      <c r="G59" s="52">
        <v>86.7</v>
      </c>
      <c r="H59" s="55">
        <v>0.1</v>
      </c>
      <c r="I59" s="52">
        <f t="shared" si="0"/>
        <v>95.37</v>
      </c>
      <c r="J59" s="42">
        <f t="shared" si="1"/>
        <v>780.30000000000007</v>
      </c>
      <c r="K59" s="42">
        <f t="shared" si="2"/>
        <v>858.33</v>
      </c>
      <c r="L59" s="40" t="s">
        <v>89</v>
      </c>
      <c r="M59" s="40">
        <v>1</v>
      </c>
      <c r="N59" s="74"/>
      <c r="O59" s="42">
        <f t="shared" si="3"/>
        <v>0</v>
      </c>
      <c r="P59" s="42">
        <f t="shared" si="4"/>
        <v>0</v>
      </c>
      <c r="Q59" s="42">
        <f t="shared" si="5"/>
        <v>0</v>
      </c>
      <c r="R59" s="74"/>
    </row>
    <row r="60" spans="1:18" ht="27.6" x14ac:dyDescent="0.3">
      <c r="A60" s="26" t="s">
        <v>6</v>
      </c>
      <c r="B60" s="26" t="s">
        <v>7</v>
      </c>
      <c r="C60" s="50" t="s">
        <v>353</v>
      </c>
      <c r="D60" s="40" t="s">
        <v>278</v>
      </c>
      <c r="E60" s="50" t="s">
        <v>353</v>
      </c>
      <c r="F60" s="26">
        <v>9</v>
      </c>
      <c r="G60" s="52">
        <v>142.80000000000001</v>
      </c>
      <c r="H60" s="55">
        <v>0.1</v>
      </c>
      <c r="I60" s="52">
        <f t="shared" si="0"/>
        <v>157.08000000000001</v>
      </c>
      <c r="J60" s="42">
        <f t="shared" si="1"/>
        <v>1285.2</v>
      </c>
      <c r="K60" s="42">
        <f t="shared" si="2"/>
        <v>1413.72</v>
      </c>
      <c r="L60" s="40" t="s">
        <v>89</v>
      </c>
      <c r="M60" s="40">
        <v>1</v>
      </c>
      <c r="N60" s="74"/>
      <c r="O60" s="42">
        <f t="shared" si="3"/>
        <v>0</v>
      </c>
      <c r="P60" s="42">
        <f t="shared" si="4"/>
        <v>0</v>
      </c>
      <c r="Q60" s="42">
        <f t="shared" si="5"/>
        <v>0</v>
      </c>
      <c r="R60" s="74"/>
    </row>
    <row r="61" spans="1:18" ht="27.6" x14ac:dyDescent="0.3">
      <c r="A61" s="26" t="s">
        <v>6</v>
      </c>
      <c r="B61" s="26" t="s">
        <v>7</v>
      </c>
      <c r="C61" s="50" t="s">
        <v>354</v>
      </c>
      <c r="D61" s="40" t="s">
        <v>279</v>
      </c>
      <c r="E61" s="50" t="s">
        <v>354</v>
      </c>
      <c r="F61" s="26">
        <v>9</v>
      </c>
      <c r="G61" s="52">
        <v>142.80000000000001</v>
      </c>
      <c r="H61" s="55">
        <v>0.1</v>
      </c>
      <c r="I61" s="52">
        <f t="shared" si="0"/>
        <v>157.08000000000001</v>
      </c>
      <c r="J61" s="42">
        <f t="shared" si="1"/>
        <v>1285.2</v>
      </c>
      <c r="K61" s="42">
        <f t="shared" si="2"/>
        <v>1413.72</v>
      </c>
      <c r="L61" s="40" t="s">
        <v>89</v>
      </c>
      <c r="M61" s="40">
        <v>1</v>
      </c>
      <c r="N61" s="74"/>
      <c r="O61" s="42">
        <f t="shared" si="3"/>
        <v>0</v>
      </c>
      <c r="P61" s="42">
        <f t="shared" si="4"/>
        <v>0</v>
      </c>
      <c r="Q61" s="42">
        <f t="shared" si="5"/>
        <v>0</v>
      </c>
      <c r="R61" s="74"/>
    </row>
    <row r="62" spans="1:18" ht="27.6" x14ac:dyDescent="0.3">
      <c r="A62" s="26" t="s">
        <v>6</v>
      </c>
      <c r="B62" s="26" t="s">
        <v>7</v>
      </c>
      <c r="C62" s="50" t="s">
        <v>355</v>
      </c>
      <c r="D62" s="40" t="s">
        <v>280</v>
      </c>
      <c r="E62" s="50" t="s">
        <v>355</v>
      </c>
      <c r="F62" s="26">
        <v>6</v>
      </c>
      <c r="G62" s="52">
        <v>76.5</v>
      </c>
      <c r="H62" s="55">
        <v>0.1</v>
      </c>
      <c r="I62" s="52">
        <f t="shared" si="0"/>
        <v>84.15</v>
      </c>
      <c r="J62" s="42">
        <f t="shared" si="1"/>
        <v>459</v>
      </c>
      <c r="K62" s="42">
        <f t="shared" si="2"/>
        <v>504.90000000000003</v>
      </c>
      <c r="L62" s="40" t="s">
        <v>89</v>
      </c>
      <c r="M62" s="40">
        <v>1</v>
      </c>
      <c r="N62" s="74"/>
      <c r="O62" s="42">
        <f t="shared" si="3"/>
        <v>0</v>
      </c>
      <c r="P62" s="42">
        <f t="shared" si="4"/>
        <v>0</v>
      </c>
      <c r="Q62" s="42">
        <f t="shared" si="5"/>
        <v>0</v>
      </c>
      <c r="R62" s="74"/>
    </row>
    <row r="63" spans="1:18" ht="41.4" x14ac:dyDescent="0.3">
      <c r="A63" s="26" t="s">
        <v>6</v>
      </c>
      <c r="B63" s="26" t="s">
        <v>7</v>
      </c>
      <c r="C63" s="50" t="s">
        <v>356</v>
      </c>
      <c r="D63" s="40" t="s">
        <v>281</v>
      </c>
      <c r="E63" s="50" t="s">
        <v>356</v>
      </c>
      <c r="F63" s="26">
        <v>3</v>
      </c>
      <c r="G63" s="52">
        <v>336.6</v>
      </c>
      <c r="H63" s="55">
        <v>0.1</v>
      </c>
      <c r="I63" s="52">
        <f t="shared" si="0"/>
        <v>370.26000000000005</v>
      </c>
      <c r="J63" s="42">
        <f t="shared" si="1"/>
        <v>1009.8000000000001</v>
      </c>
      <c r="K63" s="42">
        <f t="shared" si="2"/>
        <v>1110.7800000000002</v>
      </c>
      <c r="L63" s="40" t="s">
        <v>89</v>
      </c>
      <c r="M63" s="40">
        <v>1</v>
      </c>
      <c r="N63" s="74"/>
      <c r="O63" s="42">
        <f t="shared" si="3"/>
        <v>0</v>
      </c>
      <c r="P63" s="42">
        <f t="shared" si="4"/>
        <v>0</v>
      </c>
      <c r="Q63" s="42">
        <f t="shared" si="5"/>
        <v>0</v>
      </c>
      <c r="R63" s="74"/>
    </row>
    <row r="64" spans="1:18" ht="27.6" x14ac:dyDescent="0.3">
      <c r="A64" s="26" t="s">
        <v>6</v>
      </c>
      <c r="B64" s="26" t="s">
        <v>7</v>
      </c>
      <c r="C64" s="50" t="s">
        <v>357</v>
      </c>
      <c r="D64" s="40" t="s">
        <v>282</v>
      </c>
      <c r="E64" s="50" t="s">
        <v>357</v>
      </c>
      <c r="F64" s="26">
        <v>3</v>
      </c>
      <c r="G64" s="52">
        <v>336.6</v>
      </c>
      <c r="H64" s="55">
        <v>0.1</v>
      </c>
      <c r="I64" s="52">
        <f t="shared" si="0"/>
        <v>370.26000000000005</v>
      </c>
      <c r="J64" s="42">
        <f t="shared" si="1"/>
        <v>1009.8000000000001</v>
      </c>
      <c r="K64" s="42">
        <f t="shared" si="2"/>
        <v>1110.7800000000002</v>
      </c>
      <c r="L64" s="40" t="s">
        <v>89</v>
      </c>
      <c r="M64" s="40">
        <v>1</v>
      </c>
      <c r="N64" s="74"/>
      <c r="O64" s="42">
        <f t="shared" si="3"/>
        <v>0</v>
      </c>
      <c r="P64" s="42">
        <f t="shared" si="4"/>
        <v>0</v>
      </c>
      <c r="Q64" s="42">
        <f t="shared" si="5"/>
        <v>0</v>
      </c>
      <c r="R64" s="74"/>
    </row>
    <row r="65" spans="1:18" ht="41.4" x14ac:dyDescent="0.3">
      <c r="A65" s="26" t="s">
        <v>6</v>
      </c>
      <c r="B65" s="26" t="s">
        <v>7</v>
      </c>
      <c r="C65" s="50" t="s">
        <v>358</v>
      </c>
      <c r="D65" s="40" t="s">
        <v>283</v>
      </c>
      <c r="E65" s="50" t="s">
        <v>358</v>
      </c>
      <c r="F65" s="26">
        <v>3</v>
      </c>
      <c r="G65" s="52">
        <v>336.6</v>
      </c>
      <c r="H65" s="55">
        <v>0.1</v>
      </c>
      <c r="I65" s="52">
        <f t="shared" si="0"/>
        <v>370.26000000000005</v>
      </c>
      <c r="J65" s="42">
        <f t="shared" si="1"/>
        <v>1009.8000000000001</v>
      </c>
      <c r="K65" s="42">
        <f t="shared" si="2"/>
        <v>1110.7800000000002</v>
      </c>
      <c r="L65" s="40" t="s">
        <v>89</v>
      </c>
      <c r="M65" s="40">
        <v>1</v>
      </c>
      <c r="N65" s="74"/>
      <c r="O65" s="42">
        <f t="shared" si="3"/>
        <v>0</v>
      </c>
      <c r="P65" s="42">
        <f t="shared" si="4"/>
        <v>0</v>
      </c>
      <c r="Q65" s="42">
        <f t="shared" si="5"/>
        <v>0</v>
      </c>
      <c r="R65" s="74"/>
    </row>
    <row r="66" spans="1:18" ht="41.4" x14ac:dyDescent="0.3">
      <c r="A66" s="26" t="s">
        <v>6</v>
      </c>
      <c r="B66" s="26" t="s">
        <v>7</v>
      </c>
      <c r="C66" s="50" t="s">
        <v>359</v>
      </c>
      <c r="D66" s="40" t="s">
        <v>284</v>
      </c>
      <c r="E66" s="50" t="s">
        <v>359</v>
      </c>
      <c r="F66" s="26">
        <v>3</v>
      </c>
      <c r="G66" s="52">
        <v>336.6</v>
      </c>
      <c r="H66" s="55">
        <v>0.1</v>
      </c>
      <c r="I66" s="52">
        <f t="shared" si="0"/>
        <v>370.26000000000005</v>
      </c>
      <c r="J66" s="42">
        <f t="shared" si="1"/>
        <v>1009.8000000000001</v>
      </c>
      <c r="K66" s="42">
        <f t="shared" si="2"/>
        <v>1110.7800000000002</v>
      </c>
      <c r="L66" s="40" t="s">
        <v>89</v>
      </c>
      <c r="M66" s="40">
        <v>1</v>
      </c>
      <c r="N66" s="74"/>
      <c r="O66" s="42">
        <f t="shared" si="3"/>
        <v>0</v>
      </c>
      <c r="P66" s="42">
        <f t="shared" si="4"/>
        <v>0</v>
      </c>
      <c r="Q66" s="42">
        <f t="shared" si="5"/>
        <v>0</v>
      </c>
      <c r="R66" s="74"/>
    </row>
    <row r="67" spans="1:18" ht="41.4" x14ac:dyDescent="0.3">
      <c r="A67" s="26" t="s">
        <v>6</v>
      </c>
      <c r="B67" s="26" t="s">
        <v>7</v>
      </c>
      <c r="C67" s="50" t="s">
        <v>360</v>
      </c>
      <c r="D67" s="40" t="s">
        <v>285</v>
      </c>
      <c r="E67" s="50" t="s">
        <v>360</v>
      </c>
      <c r="F67" s="26">
        <v>3</v>
      </c>
      <c r="G67" s="52">
        <v>336.6</v>
      </c>
      <c r="H67" s="55">
        <v>0.1</v>
      </c>
      <c r="I67" s="52">
        <f t="shared" si="0"/>
        <v>370.26000000000005</v>
      </c>
      <c r="J67" s="42">
        <f t="shared" si="1"/>
        <v>1009.8000000000001</v>
      </c>
      <c r="K67" s="42">
        <f t="shared" si="2"/>
        <v>1110.7800000000002</v>
      </c>
      <c r="L67" s="40" t="s">
        <v>89</v>
      </c>
      <c r="M67" s="40">
        <v>1</v>
      </c>
      <c r="N67" s="74"/>
      <c r="O67" s="42">
        <f t="shared" si="3"/>
        <v>0</v>
      </c>
      <c r="P67" s="42">
        <f t="shared" si="4"/>
        <v>0</v>
      </c>
      <c r="Q67" s="42">
        <f t="shared" si="5"/>
        <v>0</v>
      </c>
      <c r="R67" s="74"/>
    </row>
    <row r="68" spans="1:18" ht="41.4" x14ac:dyDescent="0.3">
      <c r="A68" s="26" t="s">
        <v>6</v>
      </c>
      <c r="B68" s="26" t="s">
        <v>7</v>
      </c>
      <c r="C68" s="50" t="s">
        <v>361</v>
      </c>
      <c r="D68" s="40" t="s">
        <v>286</v>
      </c>
      <c r="E68" s="50" t="s">
        <v>361</v>
      </c>
      <c r="F68" s="26">
        <v>3</v>
      </c>
      <c r="G68" s="52">
        <v>336.6</v>
      </c>
      <c r="H68" s="55">
        <v>0.1</v>
      </c>
      <c r="I68" s="52">
        <f t="shared" ref="I68:I77" si="6">G68+(G68*H68)</f>
        <v>370.26000000000005</v>
      </c>
      <c r="J68" s="42">
        <f t="shared" ref="J68:J77" si="7">F68*G68</f>
        <v>1009.8000000000001</v>
      </c>
      <c r="K68" s="42">
        <f t="shared" ref="K68:K77" si="8">I68*F68</f>
        <v>1110.7800000000002</v>
      </c>
      <c r="L68" s="40" t="s">
        <v>89</v>
      </c>
      <c r="M68" s="40">
        <v>1</v>
      </c>
      <c r="N68" s="74"/>
      <c r="O68" s="42">
        <f t="shared" ref="O68:O77" si="9">N68+(N68*H68)</f>
        <v>0</v>
      </c>
      <c r="P68" s="42">
        <f t="shared" ref="P68:P77" si="10">F68*N68</f>
        <v>0</v>
      </c>
      <c r="Q68" s="42">
        <f t="shared" ref="Q68:Q77" si="11">O68*F68</f>
        <v>0</v>
      </c>
      <c r="R68" s="74"/>
    </row>
    <row r="69" spans="1:18" ht="41.4" x14ac:dyDescent="0.3">
      <c r="A69" s="26" t="s">
        <v>6</v>
      </c>
      <c r="B69" s="26" t="s">
        <v>7</v>
      </c>
      <c r="C69" s="50" t="s">
        <v>362</v>
      </c>
      <c r="D69" s="40" t="s">
        <v>287</v>
      </c>
      <c r="E69" s="50" t="s">
        <v>362</v>
      </c>
      <c r="F69" s="26">
        <v>3</v>
      </c>
      <c r="G69" s="52">
        <v>357</v>
      </c>
      <c r="H69" s="55">
        <v>0.1</v>
      </c>
      <c r="I69" s="52">
        <f t="shared" si="6"/>
        <v>392.7</v>
      </c>
      <c r="J69" s="42">
        <f t="shared" si="7"/>
        <v>1071</v>
      </c>
      <c r="K69" s="42">
        <f t="shared" si="8"/>
        <v>1178.0999999999999</v>
      </c>
      <c r="L69" s="40" t="s">
        <v>89</v>
      </c>
      <c r="M69" s="40">
        <v>1</v>
      </c>
      <c r="N69" s="74"/>
      <c r="O69" s="42">
        <f t="shared" si="9"/>
        <v>0</v>
      </c>
      <c r="P69" s="42">
        <f t="shared" si="10"/>
        <v>0</v>
      </c>
      <c r="Q69" s="42">
        <f t="shared" si="11"/>
        <v>0</v>
      </c>
      <c r="R69" s="74"/>
    </row>
    <row r="70" spans="1:18" ht="41.4" x14ac:dyDescent="0.3">
      <c r="A70" s="26" t="s">
        <v>6</v>
      </c>
      <c r="B70" s="26" t="s">
        <v>7</v>
      </c>
      <c r="C70" s="50" t="s">
        <v>363</v>
      </c>
      <c r="D70" s="40" t="s">
        <v>288</v>
      </c>
      <c r="E70" s="50" t="s">
        <v>363</v>
      </c>
      <c r="F70" s="26">
        <v>3</v>
      </c>
      <c r="G70" s="52">
        <v>357</v>
      </c>
      <c r="H70" s="55">
        <v>0.1</v>
      </c>
      <c r="I70" s="52">
        <f t="shared" si="6"/>
        <v>392.7</v>
      </c>
      <c r="J70" s="42">
        <f t="shared" si="7"/>
        <v>1071</v>
      </c>
      <c r="K70" s="42">
        <f t="shared" si="8"/>
        <v>1178.0999999999999</v>
      </c>
      <c r="L70" s="40" t="s">
        <v>89</v>
      </c>
      <c r="M70" s="40">
        <v>1</v>
      </c>
      <c r="N70" s="74"/>
      <c r="O70" s="42">
        <f t="shared" si="9"/>
        <v>0</v>
      </c>
      <c r="P70" s="42">
        <f t="shared" si="10"/>
        <v>0</v>
      </c>
      <c r="Q70" s="42">
        <f t="shared" si="11"/>
        <v>0</v>
      </c>
      <c r="R70" s="74"/>
    </row>
    <row r="71" spans="1:18" ht="27.6" x14ac:dyDescent="0.3">
      <c r="A71" s="26" t="s">
        <v>6</v>
      </c>
      <c r="B71" s="26" t="s">
        <v>7</v>
      </c>
      <c r="C71" s="50" t="s">
        <v>364</v>
      </c>
      <c r="D71" s="40" t="s">
        <v>289</v>
      </c>
      <c r="E71" s="50" t="s">
        <v>364</v>
      </c>
      <c r="F71" s="26">
        <v>3</v>
      </c>
      <c r="G71" s="52">
        <v>387.6</v>
      </c>
      <c r="H71" s="55">
        <v>0.1</v>
      </c>
      <c r="I71" s="52">
        <f t="shared" si="6"/>
        <v>426.36</v>
      </c>
      <c r="J71" s="42">
        <f t="shared" si="7"/>
        <v>1162.8000000000002</v>
      </c>
      <c r="K71" s="42">
        <f t="shared" si="8"/>
        <v>1279.08</v>
      </c>
      <c r="L71" s="40" t="s">
        <v>89</v>
      </c>
      <c r="M71" s="40">
        <v>1</v>
      </c>
      <c r="N71" s="74"/>
      <c r="O71" s="42">
        <f t="shared" si="9"/>
        <v>0</v>
      </c>
      <c r="P71" s="42">
        <f t="shared" si="10"/>
        <v>0</v>
      </c>
      <c r="Q71" s="42">
        <f t="shared" si="11"/>
        <v>0</v>
      </c>
      <c r="R71" s="74"/>
    </row>
    <row r="72" spans="1:18" ht="27.6" x14ac:dyDescent="0.3">
      <c r="A72" s="26" t="s">
        <v>6</v>
      </c>
      <c r="B72" s="26" t="s">
        <v>7</v>
      </c>
      <c r="C72" s="50" t="s">
        <v>365</v>
      </c>
      <c r="D72" s="40" t="s">
        <v>290</v>
      </c>
      <c r="E72" s="50" t="s">
        <v>365</v>
      </c>
      <c r="F72" s="26">
        <v>6</v>
      </c>
      <c r="G72" s="52">
        <v>255</v>
      </c>
      <c r="H72" s="55">
        <v>0.1</v>
      </c>
      <c r="I72" s="52">
        <f t="shared" si="6"/>
        <v>280.5</v>
      </c>
      <c r="J72" s="42">
        <f t="shared" si="7"/>
        <v>1530</v>
      </c>
      <c r="K72" s="42">
        <f t="shared" si="8"/>
        <v>1683</v>
      </c>
      <c r="L72" s="40" t="s">
        <v>89</v>
      </c>
      <c r="M72" s="40">
        <v>1</v>
      </c>
      <c r="N72" s="74"/>
      <c r="O72" s="42">
        <f t="shared" si="9"/>
        <v>0</v>
      </c>
      <c r="P72" s="42">
        <f t="shared" si="10"/>
        <v>0</v>
      </c>
      <c r="Q72" s="42">
        <f t="shared" si="11"/>
        <v>0</v>
      </c>
      <c r="R72" s="74"/>
    </row>
    <row r="73" spans="1:18" ht="27.6" x14ac:dyDescent="0.3">
      <c r="A73" s="26" t="s">
        <v>6</v>
      </c>
      <c r="B73" s="26" t="s">
        <v>7</v>
      </c>
      <c r="C73" s="51" t="s">
        <v>366</v>
      </c>
      <c r="D73" s="40" t="s">
        <v>291</v>
      </c>
      <c r="E73" s="51" t="s">
        <v>366</v>
      </c>
      <c r="F73" s="26">
        <v>6</v>
      </c>
      <c r="G73" s="52">
        <v>306</v>
      </c>
      <c r="H73" s="55">
        <v>0.1</v>
      </c>
      <c r="I73" s="52">
        <f t="shared" si="6"/>
        <v>336.6</v>
      </c>
      <c r="J73" s="42">
        <f t="shared" si="7"/>
        <v>1836</v>
      </c>
      <c r="K73" s="42">
        <f t="shared" si="8"/>
        <v>2019.6000000000001</v>
      </c>
      <c r="L73" s="40" t="s">
        <v>89</v>
      </c>
      <c r="M73" s="40">
        <v>1</v>
      </c>
      <c r="N73" s="74"/>
      <c r="O73" s="42">
        <f t="shared" si="9"/>
        <v>0</v>
      </c>
      <c r="P73" s="42">
        <f t="shared" si="10"/>
        <v>0</v>
      </c>
      <c r="Q73" s="42">
        <f t="shared" si="11"/>
        <v>0</v>
      </c>
      <c r="R73" s="74"/>
    </row>
    <row r="74" spans="1:18" ht="27.6" x14ac:dyDescent="0.3">
      <c r="A74" s="26" t="s">
        <v>6</v>
      </c>
      <c r="B74" s="26" t="s">
        <v>7</v>
      </c>
      <c r="C74" s="51" t="s">
        <v>367</v>
      </c>
      <c r="D74" s="40" t="s">
        <v>292</v>
      </c>
      <c r="E74" s="51" t="s">
        <v>367</v>
      </c>
      <c r="F74" s="26">
        <v>6</v>
      </c>
      <c r="G74" s="52">
        <v>204</v>
      </c>
      <c r="H74" s="55">
        <v>0.1</v>
      </c>
      <c r="I74" s="52">
        <f t="shared" si="6"/>
        <v>224.4</v>
      </c>
      <c r="J74" s="42">
        <f t="shared" si="7"/>
        <v>1224</v>
      </c>
      <c r="K74" s="42">
        <f t="shared" si="8"/>
        <v>1346.4</v>
      </c>
      <c r="L74" s="40" t="s">
        <v>89</v>
      </c>
      <c r="M74" s="40">
        <v>1</v>
      </c>
      <c r="N74" s="74"/>
      <c r="O74" s="42">
        <f t="shared" si="9"/>
        <v>0</v>
      </c>
      <c r="P74" s="42">
        <f t="shared" si="10"/>
        <v>0</v>
      </c>
      <c r="Q74" s="42">
        <f t="shared" si="11"/>
        <v>0</v>
      </c>
      <c r="R74" s="74"/>
    </row>
    <row r="75" spans="1:18" ht="27.6" x14ac:dyDescent="0.3">
      <c r="A75" s="26" t="s">
        <v>6</v>
      </c>
      <c r="B75" s="26" t="s">
        <v>7</v>
      </c>
      <c r="C75" s="51" t="s">
        <v>368</v>
      </c>
      <c r="D75" s="40" t="s">
        <v>293</v>
      </c>
      <c r="E75" s="51" t="s">
        <v>368</v>
      </c>
      <c r="F75" s="26">
        <v>6</v>
      </c>
      <c r="G75" s="52">
        <v>255</v>
      </c>
      <c r="H75" s="55">
        <v>0.1</v>
      </c>
      <c r="I75" s="52">
        <f t="shared" si="6"/>
        <v>280.5</v>
      </c>
      <c r="J75" s="42">
        <f t="shared" si="7"/>
        <v>1530</v>
      </c>
      <c r="K75" s="42">
        <f t="shared" si="8"/>
        <v>1683</v>
      </c>
      <c r="L75" s="40" t="s">
        <v>89</v>
      </c>
      <c r="M75" s="40">
        <v>1</v>
      </c>
      <c r="N75" s="74"/>
      <c r="O75" s="42">
        <f t="shared" si="9"/>
        <v>0</v>
      </c>
      <c r="P75" s="42">
        <f t="shared" si="10"/>
        <v>0</v>
      </c>
      <c r="Q75" s="42">
        <f t="shared" si="11"/>
        <v>0</v>
      </c>
      <c r="R75" s="74"/>
    </row>
    <row r="76" spans="1:18" ht="27.6" x14ac:dyDescent="0.3">
      <c r="A76" s="26" t="s">
        <v>6</v>
      </c>
      <c r="B76" s="26" t="s">
        <v>7</v>
      </c>
      <c r="C76" s="50" t="s">
        <v>369</v>
      </c>
      <c r="D76" s="40" t="s">
        <v>294</v>
      </c>
      <c r="E76" s="50" t="s">
        <v>369</v>
      </c>
      <c r="F76" s="26">
        <v>12</v>
      </c>
      <c r="G76" s="52">
        <v>45.9</v>
      </c>
      <c r="H76" s="55">
        <v>0.1</v>
      </c>
      <c r="I76" s="52">
        <f t="shared" si="6"/>
        <v>50.489999999999995</v>
      </c>
      <c r="J76" s="42">
        <f t="shared" si="7"/>
        <v>550.79999999999995</v>
      </c>
      <c r="K76" s="42">
        <f t="shared" si="8"/>
        <v>605.87999999999988</v>
      </c>
      <c r="L76" s="40" t="s">
        <v>89</v>
      </c>
      <c r="M76" s="40">
        <v>1</v>
      </c>
      <c r="N76" s="74"/>
      <c r="O76" s="42">
        <f t="shared" si="9"/>
        <v>0</v>
      </c>
      <c r="P76" s="42">
        <f t="shared" si="10"/>
        <v>0</v>
      </c>
      <c r="Q76" s="42">
        <f t="shared" si="11"/>
        <v>0</v>
      </c>
      <c r="R76" s="74"/>
    </row>
    <row r="77" spans="1:18" ht="27.6" x14ac:dyDescent="0.3">
      <c r="A77" s="26" t="s">
        <v>6</v>
      </c>
      <c r="B77" s="26" t="s">
        <v>7</v>
      </c>
      <c r="C77" s="50" t="s">
        <v>370</v>
      </c>
      <c r="D77" s="40" t="s">
        <v>295</v>
      </c>
      <c r="E77" s="50" t="s">
        <v>370</v>
      </c>
      <c r="F77" s="26">
        <v>12</v>
      </c>
      <c r="G77" s="52">
        <v>45.9</v>
      </c>
      <c r="H77" s="55">
        <v>0.1</v>
      </c>
      <c r="I77" s="52">
        <f t="shared" si="6"/>
        <v>50.489999999999995</v>
      </c>
      <c r="J77" s="42">
        <f t="shared" si="7"/>
        <v>550.79999999999995</v>
      </c>
      <c r="K77" s="42">
        <f t="shared" si="8"/>
        <v>605.87999999999988</v>
      </c>
      <c r="L77" s="40" t="s">
        <v>89</v>
      </c>
      <c r="M77" s="40">
        <v>1</v>
      </c>
      <c r="N77" s="74"/>
      <c r="O77" s="42">
        <f t="shared" si="9"/>
        <v>0</v>
      </c>
      <c r="P77" s="42">
        <f t="shared" si="10"/>
        <v>0</v>
      </c>
      <c r="Q77" s="42">
        <f t="shared" si="11"/>
        <v>0</v>
      </c>
      <c r="R77" s="74"/>
    </row>
    <row r="78" spans="1:18" ht="26.4" x14ac:dyDescent="0.3">
      <c r="I78" s="31" t="s">
        <v>79</v>
      </c>
      <c r="J78" s="32">
        <f>SUM(J3:J77)</f>
        <v>150570.3599999999</v>
      </c>
      <c r="K78" s="33"/>
      <c r="O78" s="35" t="s">
        <v>84</v>
      </c>
      <c r="P78" s="32">
        <f>SUM(P3:P77)</f>
        <v>0</v>
      </c>
      <c r="Q78" s="36"/>
    </row>
    <row r="79" spans="1:18" ht="26.4" x14ac:dyDescent="0.3">
      <c r="I79" s="33"/>
      <c r="J79" s="37" t="s">
        <v>80</v>
      </c>
      <c r="K79" s="38">
        <f>SUM(K3:K77)</f>
        <v>165856.28399999999</v>
      </c>
      <c r="O79" s="36"/>
      <c r="P79" s="39" t="s">
        <v>85</v>
      </c>
      <c r="Q79" s="38">
        <f>SUM(Q3:Q77)</f>
        <v>0</v>
      </c>
    </row>
  </sheetData>
  <sheetProtection algorithmName="SHA-512" hashValue="MNnlq1/Zmc/evVIUWAzp0QBGCeITVqchHTg8BB+XG8DneR7gOffz4YaginXw4QscK52780bqvp85diwgrLGc1g==" saltValue="A2lYkM2j3x5YTLAq4HGp1A==" spinCount="100000" sheet="1" objects="1" scenarios="1" selectLockedCells="1"/>
  <autoFilter ref="A2:S77" xr:uid="{C18303F5-EFA0-4709-86D6-AD718A74CDFB}"/>
  <mergeCells count="1">
    <mergeCell ref="A1:M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89B77-5248-49D7-B7B8-2596CEA556EF}">
  <dimension ref="A1:R22"/>
  <sheetViews>
    <sheetView topLeftCell="C1" zoomScale="80" zoomScaleNormal="80" workbookViewId="0">
      <selection activeCell="R10" sqref="R10"/>
    </sheetView>
  </sheetViews>
  <sheetFormatPr baseColWidth="10" defaultRowHeight="13.8" x14ac:dyDescent="0.3"/>
  <cols>
    <col min="1" max="1" width="14.33203125" style="48" customWidth="1"/>
    <col min="2" max="2" width="15" style="48" customWidth="1"/>
    <col min="3" max="3" width="57.21875" style="48" customWidth="1"/>
    <col min="4" max="4" width="18.109375" style="48" customWidth="1"/>
    <col min="5" max="5" width="55.109375" style="48" customWidth="1"/>
    <col min="6" max="6" width="11.5546875" style="48"/>
    <col min="7" max="7" width="11.5546875" style="58"/>
    <col min="8" max="8" width="8.109375" style="60" customWidth="1"/>
    <col min="9" max="11" width="11.5546875" style="58"/>
    <col min="12" max="12" width="11.5546875" style="48"/>
    <col min="13" max="13" width="14.44140625" style="48" customWidth="1"/>
    <col min="14" max="14" width="20.33203125" style="48" customWidth="1"/>
    <col min="15" max="15" width="20.88671875" style="48" customWidth="1"/>
    <col min="16" max="16" width="17" style="48" customWidth="1"/>
    <col min="17" max="17" width="17.5546875" style="48" customWidth="1"/>
    <col min="18" max="18" width="17.44140625" style="48" customWidth="1"/>
    <col min="19" max="16384" width="11.5546875" style="48"/>
  </cols>
  <sheetData>
    <row r="1" spans="1:18" x14ac:dyDescent="0.3">
      <c r="A1" s="61" t="s">
        <v>446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3"/>
      <c r="N1" s="26"/>
      <c r="O1" s="26"/>
      <c r="P1" s="26"/>
      <c r="Q1" s="26"/>
      <c r="R1" s="40"/>
    </row>
    <row r="2" spans="1:18" ht="52.8" x14ac:dyDescent="0.3">
      <c r="A2" s="12" t="s">
        <v>0</v>
      </c>
      <c r="B2" s="12" t="s">
        <v>1</v>
      </c>
      <c r="C2" s="13" t="s">
        <v>87</v>
      </c>
      <c r="D2" s="13" t="s">
        <v>2</v>
      </c>
      <c r="E2" s="13" t="s">
        <v>3</v>
      </c>
      <c r="F2" s="14" t="s">
        <v>76</v>
      </c>
      <c r="G2" s="19" t="s">
        <v>77</v>
      </c>
      <c r="H2" s="41" t="s">
        <v>4</v>
      </c>
      <c r="I2" s="19" t="s">
        <v>78</v>
      </c>
      <c r="J2" s="15" t="s">
        <v>79</v>
      </c>
      <c r="K2" s="15" t="s">
        <v>80</v>
      </c>
      <c r="L2" s="16" t="s">
        <v>81</v>
      </c>
      <c r="M2" s="16" t="s">
        <v>5</v>
      </c>
      <c r="N2" s="17" t="s">
        <v>82</v>
      </c>
      <c r="O2" s="17" t="s">
        <v>83</v>
      </c>
      <c r="P2" s="17" t="s">
        <v>84</v>
      </c>
      <c r="Q2" s="17" t="s">
        <v>85</v>
      </c>
      <c r="R2" s="17" t="s">
        <v>86</v>
      </c>
    </row>
    <row r="3" spans="1:18" ht="82.8" x14ac:dyDescent="0.3">
      <c r="A3" s="26" t="s">
        <v>6</v>
      </c>
      <c r="B3" s="26" t="s">
        <v>7</v>
      </c>
      <c r="C3" s="56" t="s">
        <v>389</v>
      </c>
      <c r="D3" s="57" t="s">
        <v>371</v>
      </c>
      <c r="E3" s="56" t="s">
        <v>389</v>
      </c>
      <c r="F3" s="26">
        <v>12</v>
      </c>
      <c r="G3" s="52">
        <v>367.2</v>
      </c>
      <c r="H3" s="59">
        <v>0.1</v>
      </c>
      <c r="I3" s="52">
        <f>G3+(G3*H3)</f>
        <v>403.91999999999996</v>
      </c>
      <c r="J3" s="44">
        <f>F3*G3</f>
        <v>4406.3999999999996</v>
      </c>
      <c r="K3" s="44">
        <f>F3*I3</f>
        <v>4847.0399999999991</v>
      </c>
      <c r="L3" s="26" t="s">
        <v>89</v>
      </c>
      <c r="M3" s="26">
        <v>1</v>
      </c>
      <c r="N3" s="73"/>
      <c r="O3" s="42">
        <f>N3+(N3*H3)</f>
        <v>0</v>
      </c>
      <c r="P3" s="42">
        <f>F3*N3</f>
        <v>0</v>
      </c>
      <c r="Q3" s="42">
        <f>O3*F3</f>
        <v>0</v>
      </c>
      <c r="R3" s="73"/>
    </row>
    <row r="4" spans="1:18" ht="55.2" x14ac:dyDescent="0.3">
      <c r="A4" s="26" t="s">
        <v>6</v>
      </c>
      <c r="B4" s="26" t="s">
        <v>7</v>
      </c>
      <c r="C4" s="56" t="s">
        <v>390</v>
      </c>
      <c r="D4" s="57" t="s">
        <v>372</v>
      </c>
      <c r="E4" s="56" t="s">
        <v>390</v>
      </c>
      <c r="F4" s="26">
        <v>12</v>
      </c>
      <c r="G4" s="52">
        <v>367.2</v>
      </c>
      <c r="H4" s="59">
        <v>0.1</v>
      </c>
      <c r="I4" s="52">
        <f t="shared" ref="I4:I20" si="0">G4+(G4*H4)</f>
        <v>403.91999999999996</v>
      </c>
      <c r="J4" s="44">
        <f t="shared" ref="J4:J20" si="1">F4*G4</f>
        <v>4406.3999999999996</v>
      </c>
      <c r="K4" s="44">
        <f t="shared" ref="K4:K20" si="2">F4*I4</f>
        <v>4847.0399999999991</v>
      </c>
      <c r="L4" s="26" t="s">
        <v>89</v>
      </c>
      <c r="M4" s="26">
        <v>1</v>
      </c>
      <c r="N4" s="73"/>
      <c r="O4" s="42">
        <f t="shared" ref="O4:O19" si="3">N4+(N4*H4)</f>
        <v>0</v>
      </c>
      <c r="P4" s="42">
        <f t="shared" ref="P4:P20" si="4">F4*N4</f>
        <v>0</v>
      </c>
      <c r="Q4" s="42">
        <f t="shared" ref="Q4:Q20" si="5">O4*F4</f>
        <v>0</v>
      </c>
      <c r="R4" s="73"/>
    </row>
    <row r="5" spans="1:18" ht="69" x14ac:dyDescent="0.3">
      <c r="A5" s="26" t="s">
        <v>6</v>
      </c>
      <c r="B5" s="26" t="s">
        <v>7</v>
      </c>
      <c r="C5" s="56" t="s">
        <v>391</v>
      </c>
      <c r="D5" s="57" t="s">
        <v>373</v>
      </c>
      <c r="E5" s="56" t="s">
        <v>391</v>
      </c>
      <c r="F5" s="26">
        <v>12</v>
      </c>
      <c r="G5" s="52">
        <v>367.2</v>
      </c>
      <c r="H5" s="59">
        <v>0.1</v>
      </c>
      <c r="I5" s="52">
        <f t="shared" si="0"/>
        <v>403.91999999999996</v>
      </c>
      <c r="J5" s="44">
        <f t="shared" si="1"/>
        <v>4406.3999999999996</v>
      </c>
      <c r="K5" s="44">
        <f t="shared" si="2"/>
        <v>4847.0399999999991</v>
      </c>
      <c r="L5" s="26" t="s">
        <v>89</v>
      </c>
      <c r="M5" s="26">
        <v>1</v>
      </c>
      <c r="N5" s="73"/>
      <c r="O5" s="42">
        <f t="shared" si="3"/>
        <v>0</v>
      </c>
      <c r="P5" s="42">
        <f t="shared" si="4"/>
        <v>0</v>
      </c>
      <c r="Q5" s="42">
        <f t="shared" si="5"/>
        <v>0</v>
      </c>
      <c r="R5" s="73"/>
    </row>
    <row r="6" spans="1:18" ht="82.8" x14ac:dyDescent="0.3">
      <c r="A6" s="26" t="s">
        <v>6</v>
      </c>
      <c r="B6" s="26" t="s">
        <v>7</v>
      </c>
      <c r="C6" s="45" t="s">
        <v>392</v>
      </c>
      <c r="D6" s="57" t="s">
        <v>374</v>
      </c>
      <c r="E6" s="45" t="s">
        <v>392</v>
      </c>
      <c r="F6" s="26">
        <v>3</v>
      </c>
      <c r="G6" s="52">
        <v>459</v>
      </c>
      <c r="H6" s="59">
        <v>0.1</v>
      </c>
      <c r="I6" s="52">
        <f t="shared" si="0"/>
        <v>504.9</v>
      </c>
      <c r="J6" s="44">
        <f t="shared" si="1"/>
        <v>1377</v>
      </c>
      <c r="K6" s="44">
        <f t="shared" si="2"/>
        <v>1514.6999999999998</v>
      </c>
      <c r="L6" s="26" t="s">
        <v>89</v>
      </c>
      <c r="M6" s="26">
        <v>1</v>
      </c>
      <c r="N6" s="73"/>
      <c r="O6" s="42">
        <f t="shared" si="3"/>
        <v>0</v>
      </c>
      <c r="P6" s="42">
        <f t="shared" si="4"/>
        <v>0</v>
      </c>
      <c r="Q6" s="42">
        <f t="shared" si="5"/>
        <v>0</v>
      </c>
      <c r="R6" s="73"/>
    </row>
    <row r="7" spans="1:18" ht="96.6" x14ac:dyDescent="0.3">
      <c r="A7" s="26" t="s">
        <v>6</v>
      </c>
      <c r="B7" s="26" t="s">
        <v>7</v>
      </c>
      <c r="C7" s="56" t="s">
        <v>393</v>
      </c>
      <c r="D7" s="57" t="s">
        <v>375</v>
      </c>
      <c r="E7" s="56" t="s">
        <v>393</v>
      </c>
      <c r="F7" s="26">
        <v>6</v>
      </c>
      <c r="G7" s="52">
        <v>459</v>
      </c>
      <c r="H7" s="59">
        <v>0.1</v>
      </c>
      <c r="I7" s="52">
        <f t="shared" si="0"/>
        <v>504.9</v>
      </c>
      <c r="J7" s="44">
        <f t="shared" si="1"/>
        <v>2754</v>
      </c>
      <c r="K7" s="44">
        <f t="shared" si="2"/>
        <v>3029.3999999999996</v>
      </c>
      <c r="L7" s="26" t="s">
        <v>89</v>
      </c>
      <c r="M7" s="26">
        <v>1</v>
      </c>
      <c r="N7" s="73"/>
      <c r="O7" s="42">
        <f t="shared" si="3"/>
        <v>0</v>
      </c>
      <c r="P7" s="42">
        <f t="shared" si="4"/>
        <v>0</v>
      </c>
      <c r="Q7" s="42">
        <f t="shared" si="5"/>
        <v>0</v>
      </c>
      <c r="R7" s="73"/>
    </row>
    <row r="8" spans="1:18" ht="41.4" x14ac:dyDescent="0.3">
      <c r="A8" s="26" t="s">
        <v>6</v>
      </c>
      <c r="B8" s="26" t="s">
        <v>7</v>
      </c>
      <c r="C8" s="56" t="s">
        <v>394</v>
      </c>
      <c r="D8" s="57" t="s">
        <v>376</v>
      </c>
      <c r="E8" s="56" t="s">
        <v>394</v>
      </c>
      <c r="F8" s="26">
        <v>6</v>
      </c>
      <c r="G8" s="52">
        <v>153</v>
      </c>
      <c r="H8" s="59">
        <v>0.1</v>
      </c>
      <c r="I8" s="52">
        <f t="shared" si="0"/>
        <v>168.3</v>
      </c>
      <c r="J8" s="44">
        <f t="shared" si="1"/>
        <v>918</v>
      </c>
      <c r="K8" s="44">
        <f t="shared" si="2"/>
        <v>1009.8000000000001</v>
      </c>
      <c r="L8" s="26" t="s">
        <v>89</v>
      </c>
      <c r="M8" s="26">
        <v>1</v>
      </c>
      <c r="N8" s="73"/>
      <c r="O8" s="42">
        <f t="shared" si="3"/>
        <v>0</v>
      </c>
      <c r="P8" s="42">
        <f t="shared" si="4"/>
        <v>0</v>
      </c>
      <c r="Q8" s="42">
        <f t="shared" si="5"/>
        <v>0</v>
      </c>
      <c r="R8" s="73"/>
    </row>
    <row r="9" spans="1:18" ht="55.2" x14ac:dyDescent="0.3">
      <c r="A9" s="26" t="s">
        <v>6</v>
      </c>
      <c r="B9" s="26" t="s">
        <v>7</v>
      </c>
      <c r="C9" s="45" t="s">
        <v>395</v>
      </c>
      <c r="D9" s="57" t="s">
        <v>377</v>
      </c>
      <c r="E9" s="45" t="s">
        <v>395</v>
      </c>
      <c r="F9" s="26">
        <v>3</v>
      </c>
      <c r="G9" s="52">
        <v>459</v>
      </c>
      <c r="H9" s="59">
        <v>0.1</v>
      </c>
      <c r="I9" s="52">
        <f t="shared" si="0"/>
        <v>504.9</v>
      </c>
      <c r="J9" s="44">
        <f t="shared" si="1"/>
        <v>1377</v>
      </c>
      <c r="K9" s="44">
        <f t="shared" si="2"/>
        <v>1514.6999999999998</v>
      </c>
      <c r="L9" s="26" t="s">
        <v>89</v>
      </c>
      <c r="M9" s="26">
        <v>1</v>
      </c>
      <c r="N9" s="73"/>
      <c r="O9" s="42">
        <f t="shared" si="3"/>
        <v>0</v>
      </c>
      <c r="P9" s="42">
        <f t="shared" si="4"/>
        <v>0</v>
      </c>
      <c r="Q9" s="42">
        <f t="shared" si="5"/>
        <v>0</v>
      </c>
      <c r="R9" s="73"/>
    </row>
    <row r="10" spans="1:18" ht="124.2" x14ac:dyDescent="0.3">
      <c r="A10" s="26" t="s">
        <v>6</v>
      </c>
      <c r="B10" s="26" t="s">
        <v>7</v>
      </c>
      <c r="C10" s="45" t="s">
        <v>396</v>
      </c>
      <c r="D10" s="57" t="s">
        <v>378</v>
      </c>
      <c r="E10" s="45" t="s">
        <v>396</v>
      </c>
      <c r="F10" s="26">
        <v>6</v>
      </c>
      <c r="G10" s="52">
        <v>459</v>
      </c>
      <c r="H10" s="59">
        <v>0.1</v>
      </c>
      <c r="I10" s="52">
        <f t="shared" si="0"/>
        <v>504.9</v>
      </c>
      <c r="J10" s="44">
        <f t="shared" si="1"/>
        <v>2754</v>
      </c>
      <c r="K10" s="44">
        <f t="shared" si="2"/>
        <v>3029.3999999999996</v>
      </c>
      <c r="L10" s="26" t="s">
        <v>89</v>
      </c>
      <c r="M10" s="26">
        <v>1</v>
      </c>
      <c r="N10" s="73"/>
      <c r="O10" s="42">
        <f t="shared" si="3"/>
        <v>0</v>
      </c>
      <c r="P10" s="42">
        <f t="shared" si="4"/>
        <v>0</v>
      </c>
      <c r="Q10" s="42">
        <f t="shared" si="5"/>
        <v>0</v>
      </c>
      <c r="R10" s="73"/>
    </row>
    <row r="11" spans="1:18" ht="110.4" x14ac:dyDescent="0.3">
      <c r="A11" s="26" t="s">
        <v>6</v>
      </c>
      <c r="B11" s="26" t="s">
        <v>7</v>
      </c>
      <c r="C11" s="45" t="s">
        <v>397</v>
      </c>
      <c r="D11" s="57" t="s">
        <v>379</v>
      </c>
      <c r="E11" s="45" t="s">
        <v>397</v>
      </c>
      <c r="F11" s="26">
        <v>3</v>
      </c>
      <c r="G11" s="52">
        <v>459</v>
      </c>
      <c r="H11" s="59">
        <v>0.1</v>
      </c>
      <c r="I11" s="52">
        <f t="shared" si="0"/>
        <v>504.9</v>
      </c>
      <c r="J11" s="44">
        <f t="shared" si="1"/>
        <v>1377</v>
      </c>
      <c r="K11" s="44">
        <f t="shared" si="2"/>
        <v>1514.6999999999998</v>
      </c>
      <c r="L11" s="26" t="s">
        <v>89</v>
      </c>
      <c r="M11" s="26">
        <v>1</v>
      </c>
      <c r="N11" s="73"/>
      <c r="O11" s="42">
        <f t="shared" si="3"/>
        <v>0</v>
      </c>
      <c r="P11" s="42">
        <f t="shared" si="4"/>
        <v>0</v>
      </c>
      <c r="Q11" s="42">
        <f t="shared" si="5"/>
        <v>0</v>
      </c>
      <c r="R11" s="73"/>
    </row>
    <row r="12" spans="1:18" ht="69" x14ac:dyDescent="0.3">
      <c r="A12" s="26" t="s">
        <v>6</v>
      </c>
      <c r="B12" s="26" t="s">
        <v>7</v>
      </c>
      <c r="C12" s="45" t="s">
        <v>398</v>
      </c>
      <c r="D12" s="57" t="s">
        <v>380</v>
      </c>
      <c r="E12" s="45" t="s">
        <v>398</v>
      </c>
      <c r="F12" s="26">
        <v>6</v>
      </c>
      <c r="G12" s="52">
        <v>484.5</v>
      </c>
      <c r="H12" s="59">
        <v>0.1</v>
      </c>
      <c r="I12" s="52">
        <f t="shared" si="0"/>
        <v>532.95000000000005</v>
      </c>
      <c r="J12" s="44">
        <f t="shared" si="1"/>
        <v>2907</v>
      </c>
      <c r="K12" s="44">
        <f t="shared" si="2"/>
        <v>3197.7000000000003</v>
      </c>
      <c r="L12" s="26" t="s">
        <v>89</v>
      </c>
      <c r="M12" s="26">
        <v>1</v>
      </c>
      <c r="N12" s="73"/>
      <c r="O12" s="42">
        <f t="shared" si="3"/>
        <v>0</v>
      </c>
      <c r="P12" s="42">
        <f t="shared" si="4"/>
        <v>0</v>
      </c>
      <c r="Q12" s="42">
        <f t="shared" si="5"/>
        <v>0</v>
      </c>
      <c r="R12" s="73"/>
    </row>
    <row r="13" spans="1:18" ht="41.4" x14ac:dyDescent="0.3">
      <c r="A13" s="26" t="s">
        <v>6</v>
      </c>
      <c r="B13" s="26" t="s">
        <v>7</v>
      </c>
      <c r="C13" s="45" t="s">
        <v>399</v>
      </c>
      <c r="D13" s="57" t="s">
        <v>381</v>
      </c>
      <c r="E13" s="45" t="s">
        <v>399</v>
      </c>
      <c r="F13" s="26">
        <v>3</v>
      </c>
      <c r="G13" s="52">
        <v>484.5</v>
      </c>
      <c r="H13" s="59">
        <v>0.1</v>
      </c>
      <c r="I13" s="52">
        <f t="shared" si="0"/>
        <v>532.95000000000005</v>
      </c>
      <c r="J13" s="44">
        <f t="shared" si="1"/>
        <v>1453.5</v>
      </c>
      <c r="K13" s="44">
        <f t="shared" si="2"/>
        <v>1598.8500000000001</v>
      </c>
      <c r="L13" s="26" t="s">
        <v>89</v>
      </c>
      <c r="M13" s="26">
        <v>1</v>
      </c>
      <c r="N13" s="73"/>
      <c r="O13" s="42">
        <f t="shared" si="3"/>
        <v>0</v>
      </c>
      <c r="P13" s="42">
        <f t="shared" si="4"/>
        <v>0</v>
      </c>
      <c r="Q13" s="42">
        <f t="shared" si="5"/>
        <v>0</v>
      </c>
      <c r="R13" s="73"/>
    </row>
    <row r="14" spans="1:18" ht="69" x14ac:dyDescent="0.3">
      <c r="A14" s="26" t="s">
        <v>6</v>
      </c>
      <c r="B14" s="26" t="s">
        <v>7</v>
      </c>
      <c r="C14" s="45" t="s">
        <v>400</v>
      </c>
      <c r="D14" s="57" t="s">
        <v>382</v>
      </c>
      <c r="E14" s="45" t="s">
        <v>400</v>
      </c>
      <c r="F14" s="26">
        <v>6</v>
      </c>
      <c r="G14" s="52">
        <v>484.5</v>
      </c>
      <c r="H14" s="59">
        <v>0.1</v>
      </c>
      <c r="I14" s="52">
        <f t="shared" si="0"/>
        <v>532.95000000000005</v>
      </c>
      <c r="J14" s="44">
        <f t="shared" si="1"/>
        <v>2907</v>
      </c>
      <c r="K14" s="44">
        <f t="shared" si="2"/>
        <v>3197.7000000000003</v>
      </c>
      <c r="L14" s="26" t="s">
        <v>89</v>
      </c>
      <c r="M14" s="26">
        <v>1</v>
      </c>
      <c r="N14" s="73"/>
      <c r="O14" s="42">
        <f t="shared" si="3"/>
        <v>0</v>
      </c>
      <c r="P14" s="42">
        <f t="shared" si="4"/>
        <v>0</v>
      </c>
      <c r="Q14" s="42">
        <f t="shared" si="5"/>
        <v>0</v>
      </c>
      <c r="R14" s="73"/>
    </row>
    <row r="15" spans="1:18" ht="82.8" x14ac:dyDescent="0.3">
      <c r="A15" s="26" t="s">
        <v>6</v>
      </c>
      <c r="B15" s="26" t="s">
        <v>7</v>
      </c>
      <c r="C15" s="45" t="s">
        <v>401</v>
      </c>
      <c r="D15" s="57" t="s">
        <v>383</v>
      </c>
      <c r="E15" s="45" t="s">
        <v>401</v>
      </c>
      <c r="F15" s="26">
        <v>3</v>
      </c>
      <c r="G15" s="52">
        <v>484.5</v>
      </c>
      <c r="H15" s="59">
        <v>0.1</v>
      </c>
      <c r="I15" s="52">
        <f t="shared" si="0"/>
        <v>532.95000000000005</v>
      </c>
      <c r="J15" s="44">
        <f t="shared" si="1"/>
        <v>1453.5</v>
      </c>
      <c r="K15" s="44">
        <f t="shared" si="2"/>
        <v>1598.8500000000001</v>
      </c>
      <c r="L15" s="26" t="s">
        <v>89</v>
      </c>
      <c r="M15" s="26">
        <v>1</v>
      </c>
      <c r="N15" s="73"/>
      <c r="O15" s="42">
        <f t="shared" si="3"/>
        <v>0</v>
      </c>
      <c r="P15" s="42">
        <f t="shared" si="4"/>
        <v>0</v>
      </c>
      <c r="Q15" s="42">
        <f t="shared" si="5"/>
        <v>0</v>
      </c>
      <c r="R15" s="73"/>
    </row>
    <row r="16" spans="1:18" ht="55.2" x14ac:dyDescent="0.3">
      <c r="A16" s="26" t="s">
        <v>6</v>
      </c>
      <c r="B16" s="26" t="s">
        <v>7</v>
      </c>
      <c r="C16" s="56" t="s">
        <v>402</v>
      </c>
      <c r="D16" s="57" t="s">
        <v>384</v>
      </c>
      <c r="E16" s="56" t="s">
        <v>402</v>
      </c>
      <c r="F16" s="26">
        <v>15</v>
      </c>
      <c r="G16" s="52">
        <v>76.5</v>
      </c>
      <c r="H16" s="59">
        <v>0.1</v>
      </c>
      <c r="I16" s="52">
        <f t="shared" si="0"/>
        <v>84.15</v>
      </c>
      <c r="J16" s="44">
        <f t="shared" si="1"/>
        <v>1147.5</v>
      </c>
      <c r="K16" s="44">
        <f t="shared" si="2"/>
        <v>1262.25</v>
      </c>
      <c r="L16" s="26" t="s">
        <v>89</v>
      </c>
      <c r="M16" s="26">
        <v>1</v>
      </c>
      <c r="N16" s="73"/>
      <c r="O16" s="42">
        <f t="shared" si="3"/>
        <v>0</v>
      </c>
      <c r="P16" s="42">
        <f t="shared" si="4"/>
        <v>0</v>
      </c>
      <c r="Q16" s="42">
        <f t="shared" si="5"/>
        <v>0</v>
      </c>
      <c r="R16" s="73"/>
    </row>
    <row r="17" spans="1:18" ht="55.2" x14ac:dyDescent="0.3">
      <c r="A17" s="26" t="s">
        <v>6</v>
      </c>
      <c r="B17" s="26" t="s">
        <v>7</v>
      </c>
      <c r="C17" s="56" t="s">
        <v>403</v>
      </c>
      <c r="D17" s="57" t="s">
        <v>385</v>
      </c>
      <c r="E17" s="56" t="s">
        <v>403</v>
      </c>
      <c r="F17" s="26">
        <v>15</v>
      </c>
      <c r="G17" s="52">
        <v>76.5</v>
      </c>
      <c r="H17" s="59">
        <v>0.1</v>
      </c>
      <c r="I17" s="52">
        <f t="shared" si="0"/>
        <v>84.15</v>
      </c>
      <c r="J17" s="44">
        <f t="shared" si="1"/>
        <v>1147.5</v>
      </c>
      <c r="K17" s="44">
        <f t="shared" si="2"/>
        <v>1262.25</v>
      </c>
      <c r="L17" s="26" t="s">
        <v>89</v>
      </c>
      <c r="M17" s="26">
        <v>1</v>
      </c>
      <c r="N17" s="73"/>
      <c r="O17" s="42">
        <f t="shared" si="3"/>
        <v>0</v>
      </c>
      <c r="P17" s="42">
        <f t="shared" si="4"/>
        <v>0</v>
      </c>
      <c r="Q17" s="42">
        <f t="shared" si="5"/>
        <v>0</v>
      </c>
      <c r="R17" s="73"/>
    </row>
    <row r="18" spans="1:18" ht="41.4" x14ac:dyDescent="0.3">
      <c r="A18" s="26" t="s">
        <v>6</v>
      </c>
      <c r="B18" s="26" t="s">
        <v>7</v>
      </c>
      <c r="C18" s="56" t="s">
        <v>404</v>
      </c>
      <c r="D18" s="57" t="s">
        <v>386</v>
      </c>
      <c r="E18" s="56" t="s">
        <v>404</v>
      </c>
      <c r="F18" s="26">
        <v>6</v>
      </c>
      <c r="G18" s="52">
        <v>76.5</v>
      </c>
      <c r="H18" s="59">
        <v>0.1</v>
      </c>
      <c r="I18" s="52">
        <f t="shared" si="0"/>
        <v>84.15</v>
      </c>
      <c r="J18" s="44">
        <f t="shared" si="1"/>
        <v>459</v>
      </c>
      <c r="K18" s="44">
        <f t="shared" si="2"/>
        <v>504.90000000000003</v>
      </c>
      <c r="L18" s="26" t="s">
        <v>89</v>
      </c>
      <c r="M18" s="26">
        <v>1</v>
      </c>
      <c r="N18" s="73"/>
      <c r="O18" s="42">
        <f t="shared" si="3"/>
        <v>0</v>
      </c>
      <c r="P18" s="42">
        <f t="shared" si="4"/>
        <v>0</v>
      </c>
      <c r="Q18" s="42">
        <f t="shared" si="5"/>
        <v>0</v>
      </c>
      <c r="R18" s="73"/>
    </row>
    <row r="19" spans="1:18" ht="41.4" x14ac:dyDescent="0.3">
      <c r="A19" s="26" t="s">
        <v>6</v>
      </c>
      <c r="B19" s="26" t="s">
        <v>7</v>
      </c>
      <c r="C19" s="56" t="s">
        <v>444</v>
      </c>
      <c r="D19" s="57" t="s">
        <v>387</v>
      </c>
      <c r="E19" s="56" t="s">
        <v>444</v>
      </c>
      <c r="F19" s="26">
        <v>15</v>
      </c>
      <c r="G19" s="52">
        <v>255</v>
      </c>
      <c r="H19" s="59">
        <v>0.1</v>
      </c>
      <c r="I19" s="52">
        <f t="shared" si="0"/>
        <v>280.5</v>
      </c>
      <c r="J19" s="44">
        <f t="shared" si="1"/>
        <v>3825</v>
      </c>
      <c r="K19" s="44">
        <f t="shared" si="2"/>
        <v>4207.5</v>
      </c>
      <c r="L19" s="26" t="s">
        <v>89</v>
      </c>
      <c r="M19" s="26">
        <v>1</v>
      </c>
      <c r="N19" s="73"/>
      <c r="O19" s="42">
        <f t="shared" si="3"/>
        <v>0</v>
      </c>
      <c r="P19" s="42">
        <f t="shared" si="4"/>
        <v>0</v>
      </c>
      <c r="Q19" s="42">
        <f t="shared" si="5"/>
        <v>0</v>
      </c>
      <c r="R19" s="73"/>
    </row>
    <row r="20" spans="1:18" ht="69" x14ac:dyDescent="0.3">
      <c r="A20" s="26" t="s">
        <v>6</v>
      </c>
      <c r="B20" s="26" t="s">
        <v>7</v>
      </c>
      <c r="C20" s="56" t="s">
        <v>405</v>
      </c>
      <c r="D20" s="57" t="s">
        <v>388</v>
      </c>
      <c r="E20" s="56" t="s">
        <v>405</v>
      </c>
      <c r="F20" s="26">
        <v>6</v>
      </c>
      <c r="G20" s="52">
        <v>183.6</v>
      </c>
      <c r="H20" s="59">
        <v>0.1</v>
      </c>
      <c r="I20" s="52">
        <f t="shared" si="0"/>
        <v>201.95999999999998</v>
      </c>
      <c r="J20" s="44">
        <f t="shared" si="1"/>
        <v>1101.5999999999999</v>
      </c>
      <c r="K20" s="44">
        <f t="shared" si="2"/>
        <v>1211.7599999999998</v>
      </c>
      <c r="L20" s="26" t="s">
        <v>89</v>
      </c>
      <c r="M20" s="26">
        <v>1</v>
      </c>
      <c r="N20" s="73"/>
      <c r="O20" s="42">
        <f>N20+(N20*H20)</f>
        <v>0</v>
      </c>
      <c r="P20" s="42">
        <f t="shared" si="4"/>
        <v>0</v>
      </c>
      <c r="Q20" s="42">
        <f t="shared" si="5"/>
        <v>0</v>
      </c>
      <c r="R20" s="73"/>
    </row>
    <row r="21" spans="1:18" ht="39.6" x14ac:dyDescent="0.3">
      <c r="I21" s="31" t="s">
        <v>79</v>
      </c>
      <c r="J21" s="32">
        <f>SUM(J3:J20)</f>
        <v>40177.799999999996</v>
      </c>
      <c r="K21" s="33"/>
      <c r="O21" s="35" t="s">
        <v>84</v>
      </c>
      <c r="P21" s="32">
        <f>SUM(P3:P20)</f>
        <v>0</v>
      </c>
      <c r="Q21" s="36"/>
    </row>
    <row r="22" spans="1:18" ht="39.6" x14ac:dyDescent="0.3">
      <c r="I22" s="33"/>
      <c r="J22" s="37" t="s">
        <v>80</v>
      </c>
      <c r="K22" s="38">
        <f>SUM(K3:K20)</f>
        <v>44195.579999999994</v>
      </c>
      <c r="O22" s="36"/>
      <c r="P22" s="39" t="s">
        <v>85</v>
      </c>
      <c r="Q22" s="38">
        <f>SUM(Q3:Q20)</f>
        <v>0</v>
      </c>
    </row>
  </sheetData>
  <sheetProtection algorithmName="SHA-512" hashValue="h2D/fMiz/0WyltwExgUQQJ8e4jBUBhp19NMFqebvA/oC30Eiwzau4RpgX/Vv4+3VTqwDK4OZvWe4zfSKc3/p9g==" saltValue="K8ncejvcwBsIe2eLaYojSQ==" spinCount="100000" sheet="1" objects="1" scenarios="1" selectLockedCells="1"/>
  <autoFilter ref="A2:R2" xr:uid="{66489B77-5248-49D7-B7B8-2596CEA556EF}"/>
  <mergeCells count="1">
    <mergeCell ref="A1:M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59161-5B61-498A-9B0E-E1FF62650E48}">
  <dimension ref="A1:R5"/>
  <sheetViews>
    <sheetView topLeftCell="D1" workbookViewId="0">
      <selection activeCell="N3" sqref="N3"/>
    </sheetView>
  </sheetViews>
  <sheetFormatPr baseColWidth="10" defaultRowHeight="14.4" x14ac:dyDescent="0.3"/>
  <cols>
    <col min="3" max="3" width="28.21875" customWidth="1"/>
    <col min="4" max="4" width="22.21875" customWidth="1"/>
    <col min="5" max="5" width="25" customWidth="1"/>
    <col min="6" max="6" width="20.44140625" customWidth="1"/>
    <col min="7" max="7" width="15.77734375" customWidth="1"/>
    <col min="9" max="9" width="15.88671875" style="5" customWidth="1"/>
    <col min="10" max="10" width="11.5546875" style="5"/>
    <col min="11" max="11" width="13.33203125" style="5" customWidth="1"/>
    <col min="14" max="14" width="21.21875" customWidth="1"/>
    <col min="15" max="15" width="20" customWidth="1"/>
    <col min="16" max="16" width="16.44140625" customWidth="1"/>
    <col min="17" max="17" width="18.77734375" customWidth="1"/>
    <col min="18" max="18" width="21.33203125" customWidth="1"/>
  </cols>
  <sheetData>
    <row r="1" spans="1:18" x14ac:dyDescent="0.3">
      <c r="A1" s="61" t="s">
        <v>447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3"/>
      <c r="N1" s="26"/>
      <c r="O1" s="26"/>
      <c r="P1" s="26"/>
      <c r="Q1" s="26"/>
      <c r="R1" s="49"/>
    </row>
    <row r="2" spans="1:18" ht="39.6" x14ac:dyDescent="0.3">
      <c r="A2" s="12" t="s">
        <v>0</v>
      </c>
      <c r="B2" s="12" t="s">
        <v>1</v>
      </c>
      <c r="C2" s="13" t="s">
        <v>87</v>
      </c>
      <c r="D2" s="13" t="s">
        <v>2</v>
      </c>
      <c r="E2" s="13" t="s">
        <v>3</v>
      </c>
      <c r="F2" s="14" t="s">
        <v>76</v>
      </c>
      <c r="G2" s="14" t="s">
        <v>77</v>
      </c>
      <c r="H2" s="24" t="s">
        <v>4</v>
      </c>
      <c r="I2" s="19" t="s">
        <v>78</v>
      </c>
      <c r="J2" s="15" t="s">
        <v>79</v>
      </c>
      <c r="K2" s="15" t="s">
        <v>80</v>
      </c>
      <c r="L2" s="16" t="s">
        <v>81</v>
      </c>
      <c r="M2" s="16" t="s">
        <v>5</v>
      </c>
      <c r="N2" s="17" t="s">
        <v>82</v>
      </c>
      <c r="O2" s="17" t="s">
        <v>83</v>
      </c>
      <c r="P2" s="17" t="s">
        <v>84</v>
      </c>
      <c r="Q2" s="17" t="s">
        <v>85</v>
      </c>
      <c r="R2" s="17" t="s">
        <v>86</v>
      </c>
    </row>
    <row r="3" spans="1:18" ht="41.4" x14ac:dyDescent="0.3">
      <c r="A3" s="26" t="s">
        <v>6</v>
      </c>
      <c r="B3" s="26" t="s">
        <v>7</v>
      </c>
      <c r="C3" s="45" t="s">
        <v>145</v>
      </c>
      <c r="D3" s="57" t="s">
        <v>144</v>
      </c>
      <c r="E3" s="45" t="s">
        <v>145</v>
      </c>
      <c r="F3" s="26">
        <v>9</v>
      </c>
      <c r="G3" s="52">
        <v>1853.34</v>
      </c>
      <c r="H3" s="59">
        <v>0.1</v>
      </c>
      <c r="I3" s="52">
        <f>G3+(G3*H3)</f>
        <v>2038.674</v>
      </c>
      <c r="J3" s="42">
        <f>G3*F3</f>
        <v>16680.059999999998</v>
      </c>
      <c r="K3" s="42">
        <f>F3*I3</f>
        <v>18348.065999999999</v>
      </c>
      <c r="L3" s="26" t="s">
        <v>89</v>
      </c>
      <c r="M3" s="26">
        <v>1</v>
      </c>
      <c r="N3" s="74"/>
      <c r="O3" s="42">
        <f>N3+(N3*H3)</f>
        <v>0</v>
      </c>
      <c r="P3" s="42">
        <f>F3*N3</f>
        <v>0</v>
      </c>
      <c r="Q3" s="42">
        <f>O3*F3</f>
        <v>0</v>
      </c>
      <c r="R3" s="74"/>
    </row>
    <row r="4" spans="1:18" ht="26.4" x14ac:dyDescent="0.3">
      <c r="I4" s="31" t="s">
        <v>79</v>
      </c>
      <c r="J4" s="32">
        <f>SUM(J3)</f>
        <v>16680.059999999998</v>
      </c>
      <c r="K4" s="33"/>
      <c r="O4" s="35" t="s">
        <v>84</v>
      </c>
      <c r="P4" s="32">
        <f>SUM(P3)</f>
        <v>0</v>
      </c>
      <c r="Q4" s="36"/>
    </row>
    <row r="5" spans="1:18" ht="39.6" x14ac:dyDescent="0.3">
      <c r="I5" s="33"/>
      <c r="J5" s="37" t="s">
        <v>80</v>
      </c>
      <c r="K5" s="38">
        <f>SUM(K3)</f>
        <v>18348.065999999999</v>
      </c>
      <c r="O5" s="36"/>
      <c r="P5" s="39" t="s">
        <v>85</v>
      </c>
      <c r="Q5" s="38">
        <f>SUM(Q3)</f>
        <v>0</v>
      </c>
    </row>
  </sheetData>
  <sheetProtection algorithmName="SHA-512" hashValue="xiRszC10HSZCG8Cwjt3v23DiK8xkw0D06s8tHtj3ZAwInubZnwIbbnAOsvXKc/vl4eXZww86Tj55e9wdYP3qNg==" saltValue="ibGR/OO59u0ZKiCLeDYszw==" spinCount="100000" sheet="1" objects="1" scenarios="1" selectLockedCells="1"/>
  <mergeCells count="1">
    <mergeCell ref="A1:M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A3205-33D7-4DB7-B01E-685861DA0DD2}">
  <dimension ref="A1:R22"/>
  <sheetViews>
    <sheetView tabSelected="1" topLeftCell="E3" workbookViewId="0">
      <selection activeCell="N3" sqref="N3"/>
    </sheetView>
  </sheetViews>
  <sheetFormatPr baseColWidth="10" defaultRowHeight="13.8" x14ac:dyDescent="0.3"/>
  <cols>
    <col min="1" max="1" width="13.88671875" style="53" customWidth="1"/>
    <col min="2" max="2" width="11.5546875" style="53"/>
    <col min="3" max="3" width="28.44140625" style="53" customWidth="1"/>
    <col min="4" max="4" width="15.77734375" style="53" customWidth="1"/>
    <col min="5" max="5" width="28.5546875" style="53" customWidth="1"/>
    <col min="6" max="6" width="11.5546875" style="53"/>
    <col min="7" max="7" width="11.5546875" style="54"/>
    <col min="8" max="8" width="8.6640625" style="53" bestFit="1" customWidth="1"/>
    <col min="9" max="9" width="12.33203125" style="54" customWidth="1"/>
    <col min="10" max="10" width="12.77734375" style="54" customWidth="1"/>
    <col min="11" max="11" width="11.5546875" style="54"/>
    <col min="12" max="13" width="11.5546875" style="53"/>
    <col min="14" max="14" width="20.6640625" style="53" customWidth="1"/>
    <col min="15" max="15" width="19.88671875" style="53" customWidth="1"/>
    <col min="16" max="16" width="16.88671875" style="53" customWidth="1"/>
    <col min="17" max="17" width="18.21875" style="53" customWidth="1"/>
    <col min="18" max="18" width="19.21875" style="53" customWidth="1"/>
    <col min="19" max="16384" width="11.5546875" style="53"/>
  </cols>
  <sheetData>
    <row r="1" spans="1:18" x14ac:dyDescent="0.3">
      <c r="A1" s="61" t="s">
        <v>448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3"/>
      <c r="N1" s="26"/>
      <c r="O1" s="26"/>
      <c r="P1" s="26"/>
      <c r="Q1" s="26"/>
      <c r="R1" s="40"/>
    </row>
    <row r="2" spans="1:18" ht="52.8" x14ac:dyDescent="0.3">
      <c r="A2" s="12" t="s">
        <v>0</v>
      </c>
      <c r="B2" s="12" t="s">
        <v>1</v>
      </c>
      <c r="C2" s="13" t="s">
        <v>87</v>
      </c>
      <c r="D2" s="13" t="s">
        <v>2</v>
      </c>
      <c r="E2" s="13" t="s">
        <v>3</v>
      </c>
      <c r="F2" s="14" t="s">
        <v>76</v>
      </c>
      <c r="G2" s="19" t="s">
        <v>77</v>
      </c>
      <c r="H2" s="24" t="s">
        <v>4</v>
      </c>
      <c r="I2" s="19" t="s">
        <v>78</v>
      </c>
      <c r="J2" s="15" t="s">
        <v>79</v>
      </c>
      <c r="K2" s="15" t="s">
        <v>80</v>
      </c>
      <c r="L2" s="16" t="s">
        <v>81</v>
      </c>
      <c r="M2" s="16" t="s">
        <v>5</v>
      </c>
      <c r="N2" s="17" t="s">
        <v>82</v>
      </c>
      <c r="O2" s="17" t="s">
        <v>83</v>
      </c>
      <c r="P2" s="17" t="s">
        <v>84</v>
      </c>
      <c r="Q2" s="17" t="s">
        <v>85</v>
      </c>
      <c r="R2" s="17" t="s">
        <v>86</v>
      </c>
    </row>
    <row r="3" spans="1:18" ht="55.2" x14ac:dyDescent="0.3">
      <c r="A3" s="26" t="s">
        <v>6</v>
      </c>
      <c r="B3" s="26" t="s">
        <v>7</v>
      </c>
      <c r="C3" s="45" t="s">
        <v>424</v>
      </c>
      <c r="D3" s="57" t="s">
        <v>406</v>
      </c>
      <c r="E3" s="45" t="s">
        <v>424</v>
      </c>
      <c r="F3" s="26">
        <v>3</v>
      </c>
      <c r="G3" s="52">
        <v>1238.45</v>
      </c>
      <c r="H3" s="59">
        <v>0.21</v>
      </c>
      <c r="I3" s="52">
        <f>G3+(G3*H3)</f>
        <v>1498.5245</v>
      </c>
      <c r="J3" s="42">
        <f>G3*F3</f>
        <v>3715.3500000000004</v>
      </c>
      <c r="K3" s="42">
        <f>I3*F3</f>
        <v>4495.5735000000004</v>
      </c>
      <c r="L3" s="26" t="s">
        <v>89</v>
      </c>
      <c r="M3" s="26">
        <v>1</v>
      </c>
      <c r="N3" s="74"/>
      <c r="O3" s="42">
        <f>N3+(N3*H3)</f>
        <v>0</v>
      </c>
      <c r="P3" s="42">
        <f>F3*N3</f>
        <v>0</v>
      </c>
      <c r="Q3" s="42">
        <f>O3*F3</f>
        <v>0</v>
      </c>
      <c r="R3" s="74"/>
    </row>
    <row r="4" spans="1:18" ht="55.2" x14ac:dyDescent="0.3">
      <c r="A4" s="26" t="s">
        <v>6</v>
      </c>
      <c r="B4" s="26" t="s">
        <v>7</v>
      </c>
      <c r="C4" s="26" t="s">
        <v>425</v>
      </c>
      <c r="D4" s="57" t="s">
        <v>407</v>
      </c>
      <c r="E4" s="26" t="s">
        <v>425</v>
      </c>
      <c r="F4" s="26">
        <v>3</v>
      </c>
      <c r="G4" s="52">
        <v>1041.71</v>
      </c>
      <c r="H4" s="59">
        <v>0.21</v>
      </c>
      <c r="I4" s="52">
        <f t="shared" ref="I4:I20" si="0">G4+(G4*H4)</f>
        <v>1260.4691</v>
      </c>
      <c r="J4" s="42">
        <f t="shared" ref="J4:J20" si="1">G4*F4</f>
        <v>3125.13</v>
      </c>
      <c r="K4" s="42">
        <f t="shared" ref="K4:K20" si="2">I4*F4</f>
        <v>3781.4072999999999</v>
      </c>
      <c r="L4" s="26" t="s">
        <v>89</v>
      </c>
      <c r="M4" s="26">
        <v>1</v>
      </c>
      <c r="N4" s="74"/>
      <c r="O4" s="42">
        <f t="shared" ref="O4:O20" si="3">N4+(N4*H4)</f>
        <v>0</v>
      </c>
      <c r="P4" s="42">
        <f t="shared" ref="P4:P20" si="4">F4*N4</f>
        <v>0</v>
      </c>
      <c r="Q4" s="42">
        <f t="shared" ref="Q4:Q20" si="5">O4*F4</f>
        <v>0</v>
      </c>
      <c r="R4" s="74"/>
    </row>
    <row r="5" spans="1:18" ht="41.4" x14ac:dyDescent="0.3">
      <c r="A5" s="26" t="s">
        <v>6</v>
      </c>
      <c r="B5" s="26" t="s">
        <v>7</v>
      </c>
      <c r="C5" s="26" t="s">
        <v>426</v>
      </c>
      <c r="D5" s="57" t="s">
        <v>408</v>
      </c>
      <c r="E5" s="26" t="s">
        <v>426</v>
      </c>
      <c r="F5" s="26">
        <v>6</v>
      </c>
      <c r="G5" s="52">
        <v>890.72</v>
      </c>
      <c r="H5" s="59">
        <v>0.21</v>
      </c>
      <c r="I5" s="52">
        <f t="shared" si="0"/>
        <v>1077.7712000000001</v>
      </c>
      <c r="J5" s="42">
        <f t="shared" si="1"/>
        <v>5344.32</v>
      </c>
      <c r="K5" s="42">
        <f t="shared" si="2"/>
        <v>6466.6272000000008</v>
      </c>
      <c r="L5" s="26" t="s">
        <v>89</v>
      </c>
      <c r="M5" s="26">
        <v>1</v>
      </c>
      <c r="N5" s="74"/>
      <c r="O5" s="42">
        <f t="shared" si="3"/>
        <v>0</v>
      </c>
      <c r="P5" s="42">
        <f t="shared" si="4"/>
        <v>0</v>
      </c>
      <c r="Q5" s="42">
        <f t="shared" si="5"/>
        <v>0</v>
      </c>
      <c r="R5" s="74"/>
    </row>
    <row r="6" spans="1:18" ht="41.4" x14ac:dyDescent="0.3">
      <c r="A6" s="26" t="s">
        <v>6</v>
      </c>
      <c r="B6" s="26" t="s">
        <v>7</v>
      </c>
      <c r="C6" s="26" t="s">
        <v>427</v>
      </c>
      <c r="D6" s="57" t="s">
        <v>409</v>
      </c>
      <c r="E6" s="26" t="s">
        <v>427</v>
      </c>
      <c r="F6" s="26">
        <v>6</v>
      </c>
      <c r="G6" s="52">
        <v>803.78</v>
      </c>
      <c r="H6" s="59">
        <v>0.21</v>
      </c>
      <c r="I6" s="52">
        <f t="shared" si="0"/>
        <v>972.57379999999989</v>
      </c>
      <c r="J6" s="42">
        <f t="shared" si="1"/>
        <v>4822.68</v>
      </c>
      <c r="K6" s="42">
        <f t="shared" si="2"/>
        <v>5835.4427999999989</v>
      </c>
      <c r="L6" s="26" t="s">
        <v>89</v>
      </c>
      <c r="M6" s="26">
        <v>1</v>
      </c>
      <c r="N6" s="74"/>
      <c r="O6" s="42">
        <f t="shared" si="3"/>
        <v>0</v>
      </c>
      <c r="P6" s="42">
        <f t="shared" si="4"/>
        <v>0</v>
      </c>
      <c r="Q6" s="42">
        <f t="shared" si="5"/>
        <v>0</v>
      </c>
      <c r="R6" s="74"/>
    </row>
    <row r="7" spans="1:18" ht="41.4" x14ac:dyDescent="0.3">
      <c r="A7" s="26" t="s">
        <v>6</v>
      </c>
      <c r="B7" s="26" t="s">
        <v>7</v>
      </c>
      <c r="C7" s="26" t="s">
        <v>428</v>
      </c>
      <c r="D7" s="57" t="s">
        <v>410</v>
      </c>
      <c r="E7" s="26" t="s">
        <v>428</v>
      </c>
      <c r="F7" s="26">
        <v>3</v>
      </c>
      <c r="G7" s="52">
        <v>831.23</v>
      </c>
      <c r="H7" s="59">
        <v>0.21</v>
      </c>
      <c r="I7" s="52">
        <f t="shared" si="0"/>
        <v>1005.7883</v>
      </c>
      <c r="J7" s="42">
        <f t="shared" si="1"/>
        <v>2493.69</v>
      </c>
      <c r="K7" s="42">
        <f t="shared" si="2"/>
        <v>3017.3649</v>
      </c>
      <c r="L7" s="26" t="s">
        <v>89</v>
      </c>
      <c r="M7" s="26">
        <v>1</v>
      </c>
      <c r="N7" s="74"/>
      <c r="O7" s="42">
        <f t="shared" si="3"/>
        <v>0</v>
      </c>
      <c r="P7" s="42">
        <f t="shared" si="4"/>
        <v>0</v>
      </c>
      <c r="Q7" s="42">
        <f t="shared" si="5"/>
        <v>0</v>
      </c>
      <c r="R7" s="74"/>
    </row>
    <row r="8" spans="1:18" ht="41.4" x14ac:dyDescent="0.3">
      <c r="A8" s="26" t="s">
        <v>6</v>
      </c>
      <c r="B8" s="26" t="s">
        <v>7</v>
      </c>
      <c r="C8" s="26" t="s">
        <v>429</v>
      </c>
      <c r="D8" s="57" t="s">
        <v>411</v>
      </c>
      <c r="E8" s="26" t="s">
        <v>429</v>
      </c>
      <c r="F8" s="26">
        <v>3</v>
      </c>
      <c r="G8" s="52">
        <v>578.04</v>
      </c>
      <c r="H8" s="59">
        <v>0.21</v>
      </c>
      <c r="I8" s="52">
        <f t="shared" si="0"/>
        <v>699.42840000000001</v>
      </c>
      <c r="J8" s="42">
        <f t="shared" si="1"/>
        <v>1734.12</v>
      </c>
      <c r="K8" s="42">
        <f t="shared" si="2"/>
        <v>2098.2852000000003</v>
      </c>
      <c r="L8" s="26" t="s">
        <v>89</v>
      </c>
      <c r="M8" s="26">
        <v>1</v>
      </c>
      <c r="N8" s="74"/>
      <c r="O8" s="42">
        <f t="shared" si="3"/>
        <v>0</v>
      </c>
      <c r="P8" s="42">
        <f t="shared" si="4"/>
        <v>0</v>
      </c>
      <c r="Q8" s="42">
        <f t="shared" si="5"/>
        <v>0</v>
      </c>
      <c r="R8" s="74"/>
    </row>
    <row r="9" spans="1:18" ht="41.4" x14ac:dyDescent="0.3">
      <c r="A9" s="26" t="s">
        <v>6</v>
      </c>
      <c r="B9" s="26" t="s">
        <v>7</v>
      </c>
      <c r="C9" s="26" t="s">
        <v>430</v>
      </c>
      <c r="D9" s="57" t="s">
        <v>412</v>
      </c>
      <c r="E9" s="26" t="s">
        <v>430</v>
      </c>
      <c r="F9" s="26">
        <v>3</v>
      </c>
      <c r="G9" s="52">
        <v>506.37</v>
      </c>
      <c r="H9" s="59">
        <v>0.21</v>
      </c>
      <c r="I9" s="52">
        <f t="shared" si="0"/>
        <v>612.70770000000005</v>
      </c>
      <c r="J9" s="42">
        <f t="shared" si="1"/>
        <v>1519.1100000000001</v>
      </c>
      <c r="K9" s="42">
        <f t="shared" si="2"/>
        <v>1838.1231000000002</v>
      </c>
      <c r="L9" s="26" t="s">
        <v>89</v>
      </c>
      <c r="M9" s="26">
        <v>1</v>
      </c>
      <c r="N9" s="74"/>
      <c r="O9" s="42">
        <f t="shared" si="3"/>
        <v>0</v>
      </c>
      <c r="P9" s="42">
        <f t="shared" si="4"/>
        <v>0</v>
      </c>
      <c r="Q9" s="42">
        <f t="shared" si="5"/>
        <v>0</v>
      </c>
      <c r="R9" s="74"/>
    </row>
    <row r="10" spans="1:18" ht="41.4" x14ac:dyDescent="0.3">
      <c r="A10" s="26" t="s">
        <v>6</v>
      </c>
      <c r="B10" s="26" t="s">
        <v>7</v>
      </c>
      <c r="C10" s="26" t="s">
        <v>431</v>
      </c>
      <c r="D10" s="57" t="s">
        <v>413</v>
      </c>
      <c r="E10" s="26" t="s">
        <v>431</v>
      </c>
      <c r="F10" s="26">
        <v>3</v>
      </c>
      <c r="G10" s="52">
        <v>480.44</v>
      </c>
      <c r="H10" s="59">
        <v>0.21</v>
      </c>
      <c r="I10" s="52">
        <f t="shared" si="0"/>
        <v>581.33240000000001</v>
      </c>
      <c r="J10" s="42">
        <f t="shared" si="1"/>
        <v>1441.32</v>
      </c>
      <c r="K10" s="42">
        <f t="shared" si="2"/>
        <v>1743.9972</v>
      </c>
      <c r="L10" s="26" t="s">
        <v>89</v>
      </c>
      <c r="M10" s="26">
        <v>1</v>
      </c>
      <c r="N10" s="74"/>
      <c r="O10" s="42">
        <f t="shared" si="3"/>
        <v>0</v>
      </c>
      <c r="P10" s="42">
        <f t="shared" si="4"/>
        <v>0</v>
      </c>
      <c r="Q10" s="42">
        <f t="shared" si="5"/>
        <v>0</v>
      </c>
      <c r="R10" s="74"/>
    </row>
    <row r="11" spans="1:18" ht="41.4" x14ac:dyDescent="0.3">
      <c r="A11" s="26" t="s">
        <v>6</v>
      </c>
      <c r="B11" s="26" t="s">
        <v>7</v>
      </c>
      <c r="C11" s="26" t="s">
        <v>432</v>
      </c>
      <c r="D11" s="57" t="s">
        <v>414</v>
      </c>
      <c r="E11" s="26" t="s">
        <v>432</v>
      </c>
      <c r="F11" s="26">
        <v>3</v>
      </c>
      <c r="G11" s="52">
        <v>431.63</v>
      </c>
      <c r="H11" s="59">
        <v>0.21</v>
      </c>
      <c r="I11" s="52">
        <f t="shared" si="0"/>
        <v>522.27229999999997</v>
      </c>
      <c r="J11" s="42">
        <f t="shared" si="1"/>
        <v>1294.8899999999999</v>
      </c>
      <c r="K11" s="42">
        <f t="shared" si="2"/>
        <v>1566.8168999999998</v>
      </c>
      <c r="L11" s="26" t="s">
        <v>89</v>
      </c>
      <c r="M11" s="26">
        <v>1</v>
      </c>
      <c r="N11" s="74"/>
      <c r="O11" s="42">
        <f t="shared" si="3"/>
        <v>0</v>
      </c>
      <c r="P11" s="42">
        <f t="shared" si="4"/>
        <v>0</v>
      </c>
      <c r="Q11" s="42">
        <f t="shared" si="5"/>
        <v>0</v>
      </c>
      <c r="R11" s="74"/>
    </row>
    <row r="12" spans="1:18" ht="41.4" x14ac:dyDescent="0.3">
      <c r="A12" s="26" t="s">
        <v>6</v>
      </c>
      <c r="B12" s="26" t="s">
        <v>7</v>
      </c>
      <c r="C12" s="26" t="s">
        <v>433</v>
      </c>
      <c r="D12" s="57" t="s">
        <v>415</v>
      </c>
      <c r="E12" s="26" t="s">
        <v>433</v>
      </c>
      <c r="F12" s="26">
        <v>3</v>
      </c>
      <c r="G12" s="52">
        <v>395.03</v>
      </c>
      <c r="H12" s="59">
        <v>0.21</v>
      </c>
      <c r="I12" s="52">
        <f t="shared" si="0"/>
        <v>477.98629999999997</v>
      </c>
      <c r="J12" s="42">
        <f t="shared" si="1"/>
        <v>1185.0899999999999</v>
      </c>
      <c r="K12" s="42">
        <f t="shared" si="2"/>
        <v>1433.9588999999999</v>
      </c>
      <c r="L12" s="26" t="s">
        <v>89</v>
      </c>
      <c r="M12" s="26">
        <v>1</v>
      </c>
      <c r="N12" s="74"/>
      <c r="O12" s="42">
        <f t="shared" si="3"/>
        <v>0</v>
      </c>
      <c r="P12" s="42">
        <f t="shared" si="4"/>
        <v>0</v>
      </c>
      <c r="Q12" s="42">
        <f t="shared" si="5"/>
        <v>0</v>
      </c>
      <c r="R12" s="74"/>
    </row>
    <row r="13" spans="1:18" ht="41.4" x14ac:dyDescent="0.3">
      <c r="A13" s="26" t="s">
        <v>6</v>
      </c>
      <c r="B13" s="26" t="s">
        <v>7</v>
      </c>
      <c r="C13" s="26" t="s">
        <v>434</v>
      </c>
      <c r="D13" s="57" t="s">
        <v>416</v>
      </c>
      <c r="E13" s="26" t="s">
        <v>434</v>
      </c>
      <c r="F13" s="26">
        <v>3</v>
      </c>
      <c r="G13" s="52">
        <v>395.03</v>
      </c>
      <c r="H13" s="59">
        <v>0.21</v>
      </c>
      <c r="I13" s="52">
        <f t="shared" si="0"/>
        <v>477.98629999999997</v>
      </c>
      <c r="J13" s="42">
        <f t="shared" si="1"/>
        <v>1185.0899999999999</v>
      </c>
      <c r="K13" s="42">
        <f t="shared" si="2"/>
        <v>1433.9588999999999</v>
      </c>
      <c r="L13" s="26" t="s">
        <v>89</v>
      </c>
      <c r="M13" s="26">
        <v>1</v>
      </c>
      <c r="N13" s="74"/>
      <c r="O13" s="42">
        <f t="shared" si="3"/>
        <v>0</v>
      </c>
      <c r="P13" s="42">
        <f t="shared" si="4"/>
        <v>0</v>
      </c>
      <c r="Q13" s="42">
        <f t="shared" si="5"/>
        <v>0</v>
      </c>
      <c r="R13" s="74"/>
    </row>
    <row r="14" spans="1:18" ht="41.4" x14ac:dyDescent="0.3">
      <c r="A14" s="26" t="s">
        <v>6</v>
      </c>
      <c r="B14" s="26" t="s">
        <v>7</v>
      </c>
      <c r="C14" s="26" t="s">
        <v>435</v>
      </c>
      <c r="D14" s="57" t="s">
        <v>417</v>
      </c>
      <c r="E14" s="26" t="s">
        <v>435</v>
      </c>
      <c r="F14" s="26">
        <v>6</v>
      </c>
      <c r="G14" s="52">
        <v>219.63</v>
      </c>
      <c r="H14" s="59">
        <v>0.21</v>
      </c>
      <c r="I14" s="52">
        <f t="shared" si="0"/>
        <v>265.75229999999999</v>
      </c>
      <c r="J14" s="42">
        <f t="shared" si="1"/>
        <v>1317.78</v>
      </c>
      <c r="K14" s="42">
        <f t="shared" si="2"/>
        <v>1594.5137999999999</v>
      </c>
      <c r="L14" s="26" t="s">
        <v>89</v>
      </c>
      <c r="M14" s="26">
        <v>1</v>
      </c>
      <c r="N14" s="74"/>
      <c r="O14" s="42">
        <f t="shared" si="3"/>
        <v>0</v>
      </c>
      <c r="P14" s="42">
        <f t="shared" si="4"/>
        <v>0</v>
      </c>
      <c r="Q14" s="42">
        <f t="shared" si="5"/>
        <v>0</v>
      </c>
      <c r="R14" s="74"/>
    </row>
    <row r="15" spans="1:18" ht="41.4" x14ac:dyDescent="0.3">
      <c r="A15" s="26" t="s">
        <v>6</v>
      </c>
      <c r="B15" s="26" t="s">
        <v>7</v>
      </c>
      <c r="C15" s="26" t="s">
        <v>436</v>
      </c>
      <c r="D15" s="57" t="s">
        <v>418</v>
      </c>
      <c r="E15" s="26" t="s">
        <v>436</v>
      </c>
      <c r="F15" s="26">
        <v>6</v>
      </c>
      <c r="G15" s="52">
        <v>198.28</v>
      </c>
      <c r="H15" s="59">
        <v>0.21</v>
      </c>
      <c r="I15" s="52">
        <f t="shared" si="0"/>
        <v>239.9188</v>
      </c>
      <c r="J15" s="42">
        <f t="shared" si="1"/>
        <v>1189.68</v>
      </c>
      <c r="K15" s="42">
        <f t="shared" si="2"/>
        <v>1439.5128</v>
      </c>
      <c r="L15" s="26" t="s">
        <v>89</v>
      </c>
      <c r="M15" s="26">
        <v>1</v>
      </c>
      <c r="N15" s="74"/>
      <c r="O15" s="42">
        <f t="shared" si="3"/>
        <v>0</v>
      </c>
      <c r="P15" s="42">
        <f t="shared" si="4"/>
        <v>0</v>
      </c>
      <c r="Q15" s="42">
        <f t="shared" si="5"/>
        <v>0</v>
      </c>
      <c r="R15" s="74"/>
    </row>
    <row r="16" spans="1:18" ht="41.4" x14ac:dyDescent="0.3">
      <c r="A16" s="26" t="s">
        <v>6</v>
      </c>
      <c r="B16" s="26" t="s">
        <v>7</v>
      </c>
      <c r="C16" s="26" t="s">
        <v>437</v>
      </c>
      <c r="D16" s="57" t="s">
        <v>419</v>
      </c>
      <c r="E16" s="26" t="s">
        <v>437</v>
      </c>
      <c r="F16" s="26">
        <v>6</v>
      </c>
      <c r="G16" s="52">
        <v>198.28</v>
      </c>
      <c r="H16" s="59">
        <v>0.21</v>
      </c>
      <c r="I16" s="52">
        <f t="shared" si="0"/>
        <v>239.9188</v>
      </c>
      <c r="J16" s="42">
        <f t="shared" si="1"/>
        <v>1189.68</v>
      </c>
      <c r="K16" s="42">
        <f t="shared" si="2"/>
        <v>1439.5128</v>
      </c>
      <c r="L16" s="26" t="s">
        <v>89</v>
      </c>
      <c r="M16" s="26">
        <v>1</v>
      </c>
      <c r="N16" s="74"/>
      <c r="O16" s="42">
        <f t="shared" si="3"/>
        <v>0</v>
      </c>
      <c r="P16" s="42">
        <f t="shared" si="4"/>
        <v>0</v>
      </c>
      <c r="Q16" s="42">
        <f t="shared" si="5"/>
        <v>0</v>
      </c>
      <c r="R16" s="74"/>
    </row>
    <row r="17" spans="1:18" ht="41.4" x14ac:dyDescent="0.3">
      <c r="A17" s="26" t="s">
        <v>6</v>
      </c>
      <c r="B17" s="26" t="s">
        <v>7</v>
      </c>
      <c r="C17" s="26" t="s">
        <v>438</v>
      </c>
      <c r="D17" s="57" t="s">
        <v>420</v>
      </c>
      <c r="E17" s="26" t="s">
        <v>438</v>
      </c>
      <c r="F17" s="26">
        <v>3</v>
      </c>
      <c r="G17" s="52">
        <v>181.5</v>
      </c>
      <c r="H17" s="59">
        <v>0.21</v>
      </c>
      <c r="I17" s="52">
        <f t="shared" si="0"/>
        <v>219.61500000000001</v>
      </c>
      <c r="J17" s="42">
        <f t="shared" si="1"/>
        <v>544.5</v>
      </c>
      <c r="K17" s="42">
        <f t="shared" si="2"/>
        <v>658.84500000000003</v>
      </c>
      <c r="L17" s="26" t="s">
        <v>89</v>
      </c>
      <c r="M17" s="26">
        <v>1</v>
      </c>
      <c r="N17" s="74"/>
      <c r="O17" s="42">
        <f t="shared" si="3"/>
        <v>0</v>
      </c>
      <c r="P17" s="42">
        <f t="shared" si="4"/>
        <v>0</v>
      </c>
      <c r="Q17" s="42">
        <f t="shared" si="5"/>
        <v>0</v>
      </c>
      <c r="R17" s="74"/>
    </row>
    <row r="18" spans="1:18" ht="41.4" x14ac:dyDescent="0.3">
      <c r="A18" s="26" t="s">
        <v>6</v>
      </c>
      <c r="B18" s="26" t="s">
        <v>7</v>
      </c>
      <c r="C18" s="26" t="s">
        <v>439</v>
      </c>
      <c r="D18" s="57" t="s">
        <v>421</v>
      </c>
      <c r="E18" s="26" t="s">
        <v>439</v>
      </c>
      <c r="F18" s="26">
        <v>3</v>
      </c>
      <c r="G18" s="52">
        <v>256.23</v>
      </c>
      <c r="H18" s="59">
        <v>0.21</v>
      </c>
      <c r="I18" s="52">
        <f t="shared" si="0"/>
        <v>310.03830000000005</v>
      </c>
      <c r="J18" s="42">
        <f t="shared" si="1"/>
        <v>768.69</v>
      </c>
      <c r="K18" s="42">
        <f t="shared" si="2"/>
        <v>930.11490000000015</v>
      </c>
      <c r="L18" s="26" t="s">
        <v>89</v>
      </c>
      <c r="M18" s="26">
        <v>1</v>
      </c>
      <c r="N18" s="74"/>
      <c r="O18" s="42">
        <f t="shared" si="3"/>
        <v>0</v>
      </c>
      <c r="P18" s="42">
        <f t="shared" si="4"/>
        <v>0</v>
      </c>
      <c r="Q18" s="42">
        <f t="shared" si="5"/>
        <v>0</v>
      </c>
      <c r="R18" s="74"/>
    </row>
    <row r="19" spans="1:18" ht="41.4" x14ac:dyDescent="0.3">
      <c r="A19" s="26" t="s">
        <v>6</v>
      </c>
      <c r="B19" s="26" t="s">
        <v>7</v>
      </c>
      <c r="C19" s="26" t="s">
        <v>440</v>
      </c>
      <c r="D19" s="57" t="s">
        <v>422</v>
      </c>
      <c r="E19" s="26" t="s">
        <v>440</v>
      </c>
      <c r="F19" s="26">
        <v>3</v>
      </c>
      <c r="G19" s="52">
        <v>189.13</v>
      </c>
      <c r="H19" s="59">
        <v>0.21</v>
      </c>
      <c r="I19" s="52">
        <f t="shared" si="0"/>
        <v>228.84729999999999</v>
      </c>
      <c r="J19" s="42">
        <f t="shared" si="1"/>
        <v>567.39</v>
      </c>
      <c r="K19" s="42">
        <f t="shared" si="2"/>
        <v>686.54189999999994</v>
      </c>
      <c r="L19" s="26" t="s">
        <v>89</v>
      </c>
      <c r="M19" s="26">
        <v>1</v>
      </c>
      <c r="N19" s="74"/>
      <c r="O19" s="42">
        <f t="shared" si="3"/>
        <v>0</v>
      </c>
      <c r="P19" s="42">
        <f t="shared" si="4"/>
        <v>0</v>
      </c>
      <c r="Q19" s="42">
        <f t="shared" si="5"/>
        <v>0</v>
      </c>
      <c r="R19" s="74"/>
    </row>
    <row r="20" spans="1:18" ht="41.4" x14ac:dyDescent="0.3">
      <c r="A20" s="26" t="s">
        <v>6</v>
      </c>
      <c r="B20" s="26" t="s">
        <v>7</v>
      </c>
      <c r="C20" s="26" t="s">
        <v>441</v>
      </c>
      <c r="D20" s="57" t="s">
        <v>423</v>
      </c>
      <c r="E20" s="26" t="s">
        <v>441</v>
      </c>
      <c r="F20" s="26">
        <v>3</v>
      </c>
      <c r="G20" s="52">
        <v>2299.9899999999998</v>
      </c>
      <c r="H20" s="59">
        <v>0.21</v>
      </c>
      <c r="I20" s="52">
        <f t="shared" si="0"/>
        <v>2782.9878999999996</v>
      </c>
      <c r="J20" s="42">
        <f t="shared" si="1"/>
        <v>6899.9699999999993</v>
      </c>
      <c r="K20" s="42">
        <f t="shared" si="2"/>
        <v>8348.9636999999984</v>
      </c>
      <c r="L20" s="26" t="s">
        <v>89</v>
      </c>
      <c r="M20" s="26">
        <v>1</v>
      </c>
      <c r="N20" s="74"/>
      <c r="O20" s="42">
        <f t="shared" si="3"/>
        <v>0</v>
      </c>
      <c r="P20" s="42">
        <f t="shared" si="4"/>
        <v>0</v>
      </c>
      <c r="Q20" s="42">
        <f t="shared" si="5"/>
        <v>0</v>
      </c>
      <c r="R20" s="74"/>
    </row>
    <row r="21" spans="1:18" ht="26.4" x14ac:dyDescent="0.3">
      <c r="I21" s="31" t="s">
        <v>79</v>
      </c>
      <c r="J21" s="32">
        <f>SUM(J3:J20)</f>
        <v>40338.479999999996</v>
      </c>
      <c r="K21" s="33"/>
      <c r="O21" s="35" t="s">
        <v>84</v>
      </c>
      <c r="P21" s="32">
        <f>SUM(P3:P20)</f>
        <v>0</v>
      </c>
      <c r="Q21" s="36"/>
    </row>
    <row r="22" spans="1:18" ht="26.4" x14ac:dyDescent="0.3">
      <c r="I22" s="33"/>
      <c r="J22" s="37" t="s">
        <v>80</v>
      </c>
      <c r="K22" s="38">
        <f>SUM(K3:K20)</f>
        <v>48809.560799999999</v>
      </c>
      <c r="O22" s="36"/>
      <c r="P22" s="39" t="s">
        <v>85</v>
      </c>
      <c r="Q22" s="38">
        <f>SUM(Q3:Q20)</f>
        <v>0</v>
      </c>
    </row>
  </sheetData>
  <sheetProtection algorithmName="SHA-512" hashValue="VeLi6wtqx39sgxAUilvtGgDkvtaq5QeicF7n+0qx+YETSf4n4i4kFVg1I0pxrJb92yyXPpVQjxoa5viwZltEMw==" saltValue="h9QFBlwuYvZQh/avU4Itrg==" spinCount="100000" sheet="1" objects="1" scenarios="1" selectLockedCells="1"/>
  <autoFilter ref="A2:R20" xr:uid="{270A3205-33D7-4DB7-B01E-685861DA0DD2}"/>
  <mergeCells count="1">
    <mergeCell ref="A1:M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A7E8A7-C7CF-43A1-96E8-B1FA853135D3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A77C8521-89BF-4D32-8A93-644552C2CD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C15E86-FA22-4455-B5D0-815A13AA5A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LOTE 1</vt:lpstr>
      <vt:lpstr>LOTE 2</vt:lpstr>
      <vt:lpstr>LOTE 3</vt:lpstr>
      <vt:lpstr>LOTE 4</vt:lpstr>
      <vt:lpstr>LOTE 5</vt:lpstr>
      <vt:lpstr>LOTE 6</vt:lpstr>
      <vt:lpstr>LOTE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2026-04-13T11:17:09Z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