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55 - SUMINISTROS MIEMBROS INFERIORES/ANEXOS PCAP/"/>
    </mc:Choice>
  </mc:AlternateContent>
  <xr:revisionPtr revIDLastSave="756" documentId="11_F25DC773A252ABDACC10482E695C41A65BDE58ED" xr6:coauthVersionLast="47" xr6:coauthVersionMax="47" xr10:uidLastSave="{6253C5CF-01E8-44B6-A514-53B233971767}"/>
  <bookViews>
    <workbookView xWindow="28680" yWindow="-15" windowWidth="29040" windowHeight="15720" activeTab="5" xr2:uid="{00000000-000D-0000-FFFF-FFFF00000000}"/>
  </bookViews>
  <sheets>
    <sheet name="LOTE 1" sheetId="2" r:id="rId1"/>
    <sheet name="LOTE 2" sheetId="3" r:id="rId2"/>
    <sheet name="LOTE 3" sheetId="4" r:id="rId3"/>
    <sheet name="LOTE 4" sheetId="5" r:id="rId4"/>
    <sheet name="LOTE 5" sheetId="6" r:id="rId5"/>
    <sheet name="LOTE 6" sheetId="7" r:id="rId6"/>
  </sheets>
  <definedNames>
    <definedName name="_xlnm._FilterDatabase" localSheetId="0" hidden="1">'LOTE 1'!$A$1:$L$79</definedName>
    <definedName name="_xlnm._FilterDatabase" localSheetId="1" hidden="1">'LOTE 2'!$A$1:$L$18</definedName>
    <definedName name="_xlnm._FilterDatabase" localSheetId="2" hidden="1">'LOTE 3'!$A$1:$L$14</definedName>
    <definedName name="_xlnm._FilterDatabase" localSheetId="3" hidden="1">'LOTE 4'!$A$1:$L$40</definedName>
    <definedName name="_xlnm._FilterDatabase" localSheetId="4" hidden="1">'LOTE 5'!$A$1:$L$23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7" l="1"/>
  <c r="N3" i="7"/>
  <c r="P3" i="7" s="1"/>
  <c r="O2" i="7"/>
  <c r="O4" i="7" s="1"/>
  <c r="N2" i="7"/>
  <c r="P2" i="7" s="1"/>
  <c r="P5" i="7" s="1"/>
  <c r="P22" i="6"/>
  <c r="N3" i="6"/>
  <c r="P3" i="6" s="1"/>
  <c r="O3" i="6"/>
  <c r="N4" i="6"/>
  <c r="O4" i="6"/>
  <c r="P4" i="6"/>
  <c r="N5" i="6"/>
  <c r="O5" i="6"/>
  <c r="P5" i="6"/>
  <c r="N6" i="6"/>
  <c r="O6" i="6"/>
  <c r="P6" i="6"/>
  <c r="N7" i="6"/>
  <c r="O7" i="6"/>
  <c r="P7" i="6"/>
  <c r="N8" i="6"/>
  <c r="P8" i="6" s="1"/>
  <c r="O8" i="6"/>
  <c r="N9" i="6"/>
  <c r="O9" i="6"/>
  <c r="P9" i="6"/>
  <c r="N10" i="6"/>
  <c r="O10" i="6"/>
  <c r="P10" i="6"/>
  <c r="N11" i="6"/>
  <c r="O11" i="6"/>
  <c r="P11" i="6"/>
  <c r="N12" i="6"/>
  <c r="P12" i="6" s="1"/>
  <c r="O12" i="6"/>
  <c r="N13" i="6"/>
  <c r="O13" i="6"/>
  <c r="P13" i="6"/>
  <c r="N14" i="6"/>
  <c r="O14" i="6"/>
  <c r="P14" i="6"/>
  <c r="N15" i="6"/>
  <c r="O15" i="6"/>
  <c r="P15" i="6"/>
  <c r="N16" i="6"/>
  <c r="O16" i="6"/>
  <c r="P16" i="6"/>
  <c r="N17" i="6"/>
  <c r="P17" i="6" s="1"/>
  <c r="O17" i="6"/>
  <c r="N18" i="6"/>
  <c r="O18" i="6"/>
  <c r="P18" i="6"/>
  <c r="N19" i="6"/>
  <c r="O19" i="6"/>
  <c r="P19" i="6"/>
  <c r="N20" i="6"/>
  <c r="O20" i="6"/>
  <c r="P20" i="6"/>
  <c r="O2" i="6"/>
  <c r="O21" i="6" s="1"/>
  <c r="N2" i="6"/>
  <c r="P2" i="6" s="1"/>
  <c r="P39" i="5"/>
  <c r="O38" i="5"/>
  <c r="N3" i="5"/>
  <c r="P3" i="5" s="1"/>
  <c r="O3" i="5"/>
  <c r="N4" i="5"/>
  <c r="O4" i="5"/>
  <c r="P4" i="5"/>
  <c r="N5" i="5"/>
  <c r="O5" i="5"/>
  <c r="P5" i="5"/>
  <c r="N6" i="5"/>
  <c r="O6" i="5"/>
  <c r="P6" i="5"/>
  <c r="N7" i="5"/>
  <c r="O7" i="5"/>
  <c r="P7" i="5"/>
  <c r="N8" i="5"/>
  <c r="P8" i="5" s="1"/>
  <c r="O8" i="5"/>
  <c r="N9" i="5"/>
  <c r="P9" i="5" s="1"/>
  <c r="O9" i="5"/>
  <c r="N10" i="5"/>
  <c r="O10" i="5"/>
  <c r="P10" i="5"/>
  <c r="N11" i="5"/>
  <c r="O11" i="5"/>
  <c r="P11" i="5"/>
  <c r="N12" i="5"/>
  <c r="O12" i="5"/>
  <c r="P12" i="5"/>
  <c r="N13" i="5"/>
  <c r="P13" i="5" s="1"/>
  <c r="O13" i="5"/>
  <c r="N14" i="5"/>
  <c r="P14" i="5" s="1"/>
  <c r="O14" i="5"/>
  <c r="N15" i="5"/>
  <c r="O15" i="5"/>
  <c r="P15" i="5"/>
  <c r="N16" i="5"/>
  <c r="O16" i="5"/>
  <c r="P16" i="5"/>
  <c r="N17" i="5"/>
  <c r="P17" i="5" s="1"/>
  <c r="O17" i="5"/>
  <c r="N18" i="5"/>
  <c r="O18" i="5"/>
  <c r="P18" i="5"/>
  <c r="N19" i="5"/>
  <c r="O19" i="5"/>
  <c r="P19" i="5"/>
  <c r="N20" i="5"/>
  <c r="O20" i="5"/>
  <c r="P20" i="5"/>
  <c r="N21" i="5"/>
  <c r="O21" i="5"/>
  <c r="P21" i="5"/>
  <c r="N22" i="5"/>
  <c r="P22" i="5" s="1"/>
  <c r="O22" i="5"/>
  <c r="N23" i="5"/>
  <c r="P23" i="5" s="1"/>
  <c r="O23" i="5"/>
  <c r="N24" i="5"/>
  <c r="P24" i="5" s="1"/>
  <c r="O24" i="5"/>
  <c r="N25" i="5"/>
  <c r="O25" i="5"/>
  <c r="P25" i="5"/>
  <c r="N26" i="5"/>
  <c r="O26" i="5"/>
  <c r="P26" i="5"/>
  <c r="N27" i="5"/>
  <c r="O27" i="5"/>
  <c r="P27" i="5"/>
  <c r="N28" i="5"/>
  <c r="P28" i="5" s="1"/>
  <c r="O28" i="5"/>
  <c r="N29" i="5"/>
  <c r="P29" i="5" s="1"/>
  <c r="O29" i="5"/>
  <c r="N30" i="5"/>
  <c r="O30" i="5"/>
  <c r="P30" i="5"/>
  <c r="N31" i="5"/>
  <c r="P31" i="5" s="1"/>
  <c r="O31" i="5"/>
  <c r="N32" i="5"/>
  <c r="O32" i="5"/>
  <c r="P32" i="5"/>
  <c r="N33" i="5"/>
  <c r="O33" i="5"/>
  <c r="P33" i="5"/>
  <c r="N34" i="5"/>
  <c r="P34" i="5" s="1"/>
  <c r="O34" i="5"/>
  <c r="N35" i="5"/>
  <c r="O35" i="5"/>
  <c r="P35" i="5"/>
  <c r="N36" i="5"/>
  <c r="P36" i="5" s="1"/>
  <c r="O36" i="5"/>
  <c r="N37" i="5"/>
  <c r="P37" i="5" s="1"/>
  <c r="O37" i="5"/>
  <c r="O2" i="5"/>
  <c r="N2" i="5"/>
  <c r="P2" i="5" s="1"/>
  <c r="N3" i="4"/>
  <c r="O3" i="4"/>
  <c r="P3" i="4"/>
  <c r="N4" i="4"/>
  <c r="O4" i="4"/>
  <c r="P4" i="4"/>
  <c r="N5" i="4"/>
  <c r="O5" i="4"/>
  <c r="P5" i="4"/>
  <c r="N6" i="4"/>
  <c r="O6" i="4"/>
  <c r="P6" i="4"/>
  <c r="N7" i="4"/>
  <c r="P7" i="4" s="1"/>
  <c r="O7" i="4"/>
  <c r="N8" i="4"/>
  <c r="O8" i="4"/>
  <c r="P8" i="4"/>
  <c r="N9" i="4"/>
  <c r="O9" i="4"/>
  <c r="P9" i="4"/>
  <c r="N10" i="4"/>
  <c r="O10" i="4"/>
  <c r="P10" i="4"/>
  <c r="N11" i="4"/>
  <c r="O11" i="4"/>
  <c r="P11" i="4"/>
  <c r="P2" i="4"/>
  <c r="O2" i="4"/>
  <c r="N2" i="4"/>
  <c r="N2" i="3"/>
  <c r="P2" i="3" s="1"/>
  <c r="P18" i="3" s="1"/>
  <c r="N3" i="3"/>
  <c r="P3" i="3" s="1"/>
  <c r="O3" i="3"/>
  <c r="N4" i="3"/>
  <c r="P4" i="3" s="1"/>
  <c r="O4" i="3"/>
  <c r="N5" i="3"/>
  <c r="P5" i="3" s="1"/>
  <c r="O5" i="3"/>
  <c r="N6" i="3"/>
  <c r="O6" i="3"/>
  <c r="P6" i="3"/>
  <c r="N7" i="3"/>
  <c r="O7" i="3"/>
  <c r="P7" i="3"/>
  <c r="N8" i="3"/>
  <c r="P8" i="3" s="1"/>
  <c r="O8" i="3"/>
  <c r="N9" i="3"/>
  <c r="O9" i="3"/>
  <c r="P9" i="3"/>
  <c r="N10" i="3"/>
  <c r="O10" i="3"/>
  <c r="P10" i="3"/>
  <c r="N11" i="3"/>
  <c r="O11" i="3"/>
  <c r="P11" i="3"/>
  <c r="N12" i="3"/>
  <c r="O12" i="3"/>
  <c r="P12" i="3"/>
  <c r="N13" i="3"/>
  <c r="O13" i="3"/>
  <c r="P13" i="3"/>
  <c r="N14" i="3"/>
  <c r="P14" i="3" s="1"/>
  <c r="O14" i="3"/>
  <c r="N15" i="3"/>
  <c r="P15" i="3" s="1"/>
  <c r="O15" i="3"/>
  <c r="N16" i="3"/>
  <c r="O16" i="3"/>
  <c r="P16" i="3"/>
  <c r="O2" i="3"/>
  <c r="O17" i="3" s="1"/>
  <c r="N3" i="2"/>
  <c r="P3" i="2" s="1"/>
  <c r="O3" i="2"/>
  <c r="N4" i="2"/>
  <c r="O4" i="2"/>
  <c r="P4" i="2"/>
  <c r="N5" i="2"/>
  <c r="O5" i="2"/>
  <c r="P5" i="2"/>
  <c r="N6" i="2"/>
  <c r="P6" i="2" s="1"/>
  <c r="O6" i="2"/>
  <c r="N7" i="2"/>
  <c r="P7" i="2" s="1"/>
  <c r="O7" i="2"/>
  <c r="N8" i="2"/>
  <c r="P8" i="2" s="1"/>
  <c r="O8" i="2"/>
  <c r="N9" i="2"/>
  <c r="P9" i="2" s="1"/>
  <c r="O9" i="2"/>
  <c r="N10" i="2"/>
  <c r="O10" i="2"/>
  <c r="P10" i="2"/>
  <c r="N11" i="2"/>
  <c r="O11" i="2"/>
  <c r="P11" i="2"/>
  <c r="N12" i="2"/>
  <c r="P12" i="2" s="1"/>
  <c r="O12" i="2"/>
  <c r="N13" i="2"/>
  <c r="P13" i="2" s="1"/>
  <c r="O13" i="2"/>
  <c r="N14" i="2"/>
  <c r="P14" i="2" s="1"/>
  <c r="O14" i="2"/>
  <c r="N15" i="2"/>
  <c r="O15" i="2"/>
  <c r="P15" i="2"/>
  <c r="N16" i="2"/>
  <c r="O16" i="2"/>
  <c r="P16" i="2"/>
  <c r="N17" i="2"/>
  <c r="P17" i="2" s="1"/>
  <c r="O17" i="2"/>
  <c r="N18" i="2"/>
  <c r="P18" i="2" s="1"/>
  <c r="O18" i="2"/>
  <c r="N19" i="2"/>
  <c r="O19" i="2"/>
  <c r="P19" i="2"/>
  <c r="N20" i="2"/>
  <c r="O20" i="2"/>
  <c r="P20" i="2"/>
  <c r="N21" i="2"/>
  <c r="O21" i="2"/>
  <c r="P21" i="2"/>
  <c r="N22" i="2"/>
  <c r="P22" i="2" s="1"/>
  <c r="O22" i="2"/>
  <c r="N23" i="2"/>
  <c r="P23" i="2" s="1"/>
  <c r="O23" i="2"/>
  <c r="N24" i="2"/>
  <c r="P24" i="2" s="1"/>
  <c r="O24" i="2"/>
  <c r="N25" i="2"/>
  <c r="O25" i="2"/>
  <c r="P25" i="2"/>
  <c r="N26" i="2"/>
  <c r="P26" i="2" s="1"/>
  <c r="O26" i="2"/>
  <c r="N27" i="2"/>
  <c r="O27" i="2"/>
  <c r="P27" i="2"/>
  <c r="N28" i="2"/>
  <c r="P28" i="2" s="1"/>
  <c r="O28" i="2"/>
  <c r="N29" i="2"/>
  <c r="P29" i="2" s="1"/>
  <c r="O29" i="2"/>
  <c r="N30" i="2"/>
  <c r="O30" i="2"/>
  <c r="P30" i="2"/>
  <c r="N31" i="2"/>
  <c r="P31" i="2" s="1"/>
  <c r="O31" i="2"/>
  <c r="N32" i="2"/>
  <c r="O32" i="2"/>
  <c r="P32" i="2"/>
  <c r="N33" i="2"/>
  <c r="O33" i="2"/>
  <c r="P33" i="2"/>
  <c r="N34" i="2"/>
  <c r="P34" i="2" s="1"/>
  <c r="O34" i="2"/>
  <c r="N35" i="2"/>
  <c r="O35" i="2"/>
  <c r="P35" i="2"/>
  <c r="N36" i="2"/>
  <c r="P36" i="2" s="1"/>
  <c r="O36" i="2"/>
  <c r="N37" i="2"/>
  <c r="P37" i="2" s="1"/>
  <c r="O37" i="2"/>
  <c r="N38" i="2"/>
  <c r="O38" i="2"/>
  <c r="P38" i="2"/>
  <c r="N39" i="2"/>
  <c r="P39" i="2" s="1"/>
  <c r="O39" i="2"/>
  <c r="N40" i="2"/>
  <c r="P40" i="2" s="1"/>
  <c r="O40" i="2"/>
  <c r="N41" i="2"/>
  <c r="O41" i="2"/>
  <c r="P41" i="2"/>
  <c r="N42" i="2"/>
  <c r="P42" i="2" s="1"/>
  <c r="O42" i="2"/>
  <c r="N43" i="2"/>
  <c r="O43" i="2"/>
  <c r="P43" i="2"/>
  <c r="N44" i="2"/>
  <c r="O44" i="2"/>
  <c r="P44" i="2"/>
  <c r="N45" i="2"/>
  <c r="P45" i="2" s="1"/>
  <c r="O45" i="2"/>
  <c r="N46" i="2"/>
  <c r="O46" i="2"/>
  <c r="P46" i="2"/>
  <c r="N47" i="2"/>
  <c r="O47" i="2"/>
  <c r="P47" i="2"/>
  <c r="N48" i="2"/>
  <c r="O48" i="2"/>
  <c r="P48" i="2"/>
  <c r="N49" i="2"/>
  <c r="O49" i="2"/>
  <c r="P49" i="2"/>
  <c r="N50" i="2"/>
  <c r="P50" i="2" s="1"/>
  <c r="O50" i="2"/>
  <c r="N51" i="2"/>
  <c r="P51" i="2" s="1"/>
  <c r="O51" i="2"/>
  <c r="N52" i="2"/>
  <c r="O52" i="2"/>
  <c r="P52" i="2"/>
  <c r="N53" i="2"/>
  <c r="O53" i="2"/>
  <c r="P53" i="2"/>
  <c r="N54" i="2"/>
  <c r="P54" i="2" s="1"/>
  <c r="O54" i="2"/>
  <c r="N55" i="2"/>
  <c r="P55" i="2" s="1"/>
  <c r="O55" i="2"/>
  <c r="N56" i="2"/>
  <c r="P56" i="2" s="1"/>
  <c r="O56" i="2"/>
  <c r="N57" i="2"/>
  <c r="O57" i="2"/>
  <c r="P57" i="2"/>
  <c r="N58" i="2"/>
  <c r="O58" i="2"/>
  <c r="P58" i="2"/>
  <c r="N59" i="2"/>
  <c r="P59" i="2" s="1"/>
  <c r="O59" i="2"/>
  <c r="N60" i="2"/>
  <c r="O60" i="2"/>
  <c r="P60" i="2"/>
  <c r="N61" i="2"/>
  <c r="P61" i="2" s="1"/>
  <c r="O61" i="2"/>
  <c r="N62" i="2"/>
  <c r="O62" i="2"/>
  <c r="P62" i="2"/>
  <c r="N63" i="2"/>
  <c r="O63" i="2"/>
  <c r="P63" i="2"/>
  <c r="N64" i="2"/>
  <c r="P64" i="2" s="1"/>
  <c r="O64" i="2"/>
  <c r="N65" i="2"/>
  <c r="P65" i="2" s="1"/>
  <c r="O65" i="2"/>
  <c r="N66" i="2"/>
  <c r="P66" i="2" s="1"/>
  <c r="O66" i="2"/>
  <c r="N67" i="2"/>
  <c r="O67" i="2"/>
  <c r="P67" i="2"/>
  <c r="N68" i="2"/>
  <c r="P68" i="2" s="1"/>
  <c r="O68" i="2"/>
  <c r="N69" i="2"/>
  <c r="O69" i="2"/>
  <c r="P69" i="2"/>
  <c r="N70" i="2"/>
  <c r="P70" i="2" s="1"/>
  <c r="O70" i="2"/>
  <c r="N71" i="2"/>
  <c r="P71" i="2" s="1"/>
  <c r="O71" i="2"/>
  <c r="N72" i="2"/>
  <c r="O72" i="2"/>
  <c r="P72" i="2"/>
  <c r="N73" i="2"/>
  <c r="P73" i="2" s="1"/>
  <c r="O73" i="2"/>
  <c r="N74" i="2"/>
  <c r="O74" i="2"/>
  <c r="P74" i="2"/>
  <c r="N75" i="2"/>
  <c r="O75" i="2"/>
  <c r="P75" i="2"/>
  <c r="N76" i="2"/>
  <c r="P76" i="2" s="1"/>
  <c r="O76" i="2"/>
  <c r="N77" i="2"/>
  <c r="O77" i="2"/>
  <c r="P77" i="2"/>
  <c r="O2" i="2"/>
  <c r="N2" i="2"/>
  <c r="P2" i="2" s="1"/>
  <c r="O12" i="4" l="1"/>
  <c r="P13" i="4"/>
  <c r="P79" i="2"/>
  <c r="O78" i="2"/>
</calcChain>
</file>

<file path=xl/sharedStrings.xml><?xml version="1.0" encoding="utf-8"?>
<sst xmlns="http://schemas.openxmlformats.org/spreadsheetml/2006/main" count="916" uniqueCount="337">
  <si>
    <t>FAMILIA PIXEL</t>
  </si>
  <si>
    <t>SUBFAMILIA PIXEL</t>
  </si>
  <si>
    <t>MATERIAL MUTUA MONTAÑESA</t>
  </si>
  <si>
    <t>DESCRIPCIÓN ARTÍCULO SOLICITADO MM</t>
  </si>
  <si>
    <t>IVA</t>
  </si>
  <si>
    <t xml:space="preserve"> CAJA/
UNIDAD</t>
  </si>
  <si>
    <t>UNIDADES</t>
  </si>
  <si>
    <t>Material Sanitario de Consumo</t>
  </si>
  <si>
    <t>Prótesis e implantes.</t>
  </si>
  <si>
    <t>3180IMPL00405</t>
  </si>
  <si>
    <t>Placa Fémur Distal, dcha e izqda, 5 orificios L.167mm;  9 orificios L. 246mm; 13 orificios L.324</t>
  </si>
  <si>
    <t>Unidad</t>
  </si>
  <si>
    <t>3180IMPL00406</t>
  </si>
  <si>
    <t>Placa Periprotésica Fémur Proximal, dcha e izqda, 9 orificios, L. 245mm; 12 orificios, L. 285mm; 15 orificios, L. 324mm; 18 orificios, L. 363mm; 21 orificios, L. 401mm</t>
  </si>
  <si>
    <t>3180IMPL00407</t>
  </si>
  <si>
    <t>Placa Periprotésica Trocantérea, dcha e izqda estrecha y ancha, ST</t>
  </si>
  <si>
    <t>3180IMPL00408</t>
  </si>
  <si>
    <t>Placa curvada diafisaria fémur, 10 orificios, L. 210mm; 12 orificios, L. 249mm; 14 orificios, L. 289mm</t>
  </si>
  <si>
    <t>3180IMPL00409</t>
  </si>
  <si>
    <t>Placa Periprotesica Fémur Distal titanio, drcha e izqda, 9 orificios, L. 238mm; 12 orificios, L. 278mm; 15 orificios L.316; 18 orificios L.355mm; 21 orificios L393mm</t>
  </si>
  <si>
    <t>3180IMPL00410</t>
  </si>
  <si>
    <t>Tornillo bloqueo poliaxial, cortical titanio 5.0mm x L14mm- 95mm, hex 3.5mm</t>
  </si>
  <si>
    <t>3180IMPL00411</t>
  </si>
  <si>
    <t>Tornillo bloqueo poliaxial monocortical titanio 5.0mm x L10mm- L20mm, hex 3.5mm</t>
  </si>
  <si>
    <t>3180IMPL00412</t>
  </si>
  <si>
    <t>Tornillo bloqueo poliaxial esponjosa titanio 5.0mm x L50mm- L100mm, hex 3.5mm (Rosca parcial 32mm)</t>
  </si>
  <si>
    <t>3180IMPL00413</t>
  </si>
  <si>
    <t>Tornillo bloqueo poliaxial cortical titanio 4.0mm x L20mm-  L65mm, hex 3.5mm (Rosca profunda)</t>
  </si>
  <si>
    <t>3180IMPL00414</t>
  </si>
  <si>
    <t>Tornillo bloqueo poliaxial cortical titanio 4.0mm x L20mm- L65mm, hex 3.5mm</t>
  </si>
  <si>
    <t>3180IMPL00415</t>
  </si>
  <si>
    <t>Tornillo bloqueo 3.5mm x L12mm- L90m hex 2.5mm</t>
  </si>
  <si>
    <t>3180IMPL00416</t>
  </si>
  <si>
    <t>Tornillo cortical 3.5mm x L12mm-L85mm, hex 2.5mm</t>
  </si>
  <si>
    <t>3180IMPL00417</t>
  </si>
  <si>
    <t>Aguja Kirschner acero con punta trocar 2.0mm x 280mm</t>
  </si>
  <si>
    <t>3180IMPL00418</t>
  </si>
  <si>
    <t xml:space="preserve">Cable-Ready Hex Button Titanio (Hex 3.5MM), Esteril </t>
  </si>
  <si>
    <t>3180IMPL00419</t>
  </si>
  <si>
    <t>1.8 cable assy CoCr 25</t>
  </si>
  <si>
    <t>3180IMPL00420</t>
  </si>
  <si>
    <t>Boton para cable</t>
  </si>
  <si>
    <t>3180IMPL00421</t>
  </si>
  <si>
    <t>Tapón de bloqueo titanio 8.0mm, hex 3.5mm</t>
  </si>
  <si>
    <t>3180IMPL00422</t>
  </si>
  <si>
    <t>Tapón de cierre neutro</t>
  </si>
  <si>
    <t>3180IMPL00423</t>
  </si>
  <si>
    <t>Espaciador 1.0mm- 2.0mm- 3.0</t>
  </si>
  <si>
    <t>3180IMPL00424</t>
  </si>
  <si>
    <t>Clavo Titanio Anterógrado Fémur Gt  8.3mm, 9.3, 10, 11, 12, 13, 14mm X L26cm - L46cm, drcha e izq, Esteril</t>
  </si>
  <si>
    <t>3180IMPL00425</t>
  </si>
  <si>
    <t>Tornillo Cefalomedular  Prisionero Titanio, 3,5 x 8mm  Esteril</t>
  </si>
  <si>
    <t>3180IMPL00426</t>
  </si>
  <si>
    <t>Clavo Corto Cefalomedular Titanio 10mm, 11.5, 13mm X 21.5cm, 125 Ccd, 130 Ccd y 135 Ccd, drcha e izq , Esteril</t>
  </si>
  <si>
    <t>3180IMPL00427</t>
  </si>
  <si>
    <t>Clavo Corto Cefalomedular Titanio 14.5mm X 21.5cm,  125 Ccd y 130 Ccd, drcha e izq , Esteril</t>
  </si>
  <si>
    <t>3180IMPL00428</t>
  </si>
  <si>
    <t>Clavo Largo Cefalomedular  Titanio 10mm, 11.5, 13mm X 30cm- L46cm, 125 Ccd y 130 Ccd, drcha e izq , Esteril</t>
  </si>
  <si>
    <t>3180IMPL00429</t>
  </si>
  <si>
    <t>Clavo Corto Retrógrado Fémur Titanio 10mm, 11.5, 13mm X L16CM, 20, 24 cm, Esteril</t>
  </si>
  <si>
    <t>3180IMPL00430</t>
  </si>
  <si>
    <t>Clavo Largo Retrógrado Fémur  Titanio 10mm, 11.5, 13mm X L28mm - L44cm esteril</t>
  </si>
  <si>
    <t>3180IMPL00431</t>
  </si>
  <si>
    <t>Tornillo cortical titanio 4.0mm x L20mm- L100mm, hex 3.5mm, parcialmente roscado, Esteril</t>
  </si>
  <si>
    <t>3180IMPL00432</t>
  </si>
  <si>
    <t>Tornillo cortical titanio 5.0mm x L20mm- L100mm, hex 3.5mm, parcialmente roscado, Esteril</t>
  </si>
  <si>
    <t>3180IMPL00433</t>
  </si>
  <si>
    <t>Tornillo esponjosa titanio 6.0mm x L50mm- L140mm, hex 3.5mm, parcialmente roscado, Esteril</t>
  </si>
  <si>
    <t>3180IMPL00434</t>
  </si>
  <si>
    <t>Tornillo cortical titanio 4.0mm x L20mm- L100, hex 3.5mm, angulo fijo, Esteril</t>
  </si>
  <si>
    <t>3180IMPL00435</t>
  </si>
  <si>
    <t>Tornillo cortical titanio 5.0mm x L20mm- L95mm, hex 3.5mm, angulo fijo, Esteril</t>
  </si>
  <si>
    <t>3180IMPL00436</t>
  </si>
  <si>
    <t>Tornillo cortical titanio 6.0mm x 40mm hex 3.5mm, angulo fijo, Esteril</t>
  </si>
  <si>
    <t>3180IMPL00437</t>
  </si>
  <si>
    <t>Tornillo esponjosa titanio 6.0mm x 45mm- L95mm, hex 3.5mm, angulo fijo, Esteril</t>
  </si>
  <si>
    <t>3180IMPL00438</t>
  </si>
  <si>
    <t>Tornillo cortical titanio 5.0mm x 100mm, hex 3.5mm, angulo fijo, Esteril</t>
  </si>
  <si>
    <t>3180IMPL00439</t>
  </si>
  <si>
    <t>Tornillo esponjosa titanio 6.0mm x 100mm- L140mm, hex 3.5mm, angulo fijo, Esteril</t>
  </si>
  <si>
    <t>3180IMPL00440</t>
  </si>
  <si>
    <t>Aguja guía roscada 3.0mm</t>
  </si>
  <si>
    <t>3180IMPL00441</t>
  </si>
  <si>
    <t>Aguja guía roscada 3.2mm</t>
  </si>
  <si>
    <t>3180IMPL00442</t>
  </si>
  <si>
    <t>3180IMPL00443</t>
  </si>
  <si>
    <t>Aguja guía con punta oliva 3.0mm x 100cm, ESTERIL</t>
  </si>
  <si>
    <t>3180IMPL00444</t>
  </si>
  <si>
    <t>Aguja guía con punta oliva 3mm x 100cm</t>
  </si>
  <si>
    <t>3180IMPL00445</t>
  </si>
  <si>
    <t>Aguja guía roscada 3.0mm x 305mm</t>
  </si>
  <si>
    <t>3180IMPL00446</t>
  </si>
  <si>
    <t>Pin antirotación 3.0mm set estandar</t>
  </si>
  <si>
    <t>3180IMPL00447</t>
  </si>
  <si>
    <t>Aguja guía roscada 2.0mm</t>
  </si>
  <si>
    <t>3180IMPL00448</t>
  </si>
  <si>
    <t>Aguja Guía Titanio Con Punta Lágrima 3MM X 100CM, Esteril</t>
  </si>
  <si>
    <t>3180IMPL00449</t>
  </si>
  <si>
    <t>Aguja Guía Titanio Con Punta Lágrima 2.4MM X 100CM, Esteril</t>
  </si>
  <si>
    <t>3180IMPL00450</t>
  </si>
  <si>
    <t>Aguja Guía Titanio Con Punta Lágrima 3MM X 70CM, Esteril</t>
  </si>
  <si>
    <t>3180IMPL00451</t>
  </si>
  <si>
    <t>Aguja Guía Titanio Con Punta Lágrima 2.4MM X 70CM, Esteril</t>
  </si>
  <si>
    <t>3180IMPL00452</t>
  </si>
  <si>
    <t>Pin 3.0mm x 355mm</t>
  </si>
  <si>
    <t>3180IMPL00453</t>
  </si>
  <si>
    <t>Arandela titanio, Esteril</t>
  </si>
  <si>
    <t>3180IMPL00454</t>
  </si>
  <si>
    <t>Tuerca titanio para tornillo esponjosa 6mm, Esteril</t>
  </si>
  <si>
    <t>3180IMPL00455</t>
  </si>
  <si>
    <t>Tapón de clavo Cefalomedular titanio 0mm- 15mm, Esteril</t>
  </si>
  <si>
    <t>3180IMPL00456</t>
  </si>
  <si>
    <t>Tapón de clavo Tibia titanio 0mm- 15mm, Esteril</t>
  </si>
  <si>
    <t>3180IMPL00457</t>
  </si>
  <si>
    <t>Tapón de clavo Anterógrado Fémur titanio 0mm-15mm, Esteril</t>
  </si>
  <si>
    <t>3180IMPL00458</t>
  </si>
  <si>
    <t>Tapón de clavo Retrógrado Fémur titanio 0mm- 15mm, Esteril</t>
  </si>
  <si>
    <t>3180IMPL00459</t>
  </si>
  <si>
    <t>Clavo Tibia  Titanio 8.3mm, 9.3, 10, 11, 12, 13, 14mm X L24cm- L44cm, Esteril</t>
  </si>
  <si>
    <t>3180IMPL00460</t>
  </si>
  <si>
    <t xml:space="preserve"> Tornillo corto PT BG 4.0MM Y 5.0MM X L20- L100</t>
  </si>
  <si>
    <t>3180IMPL00461</t>
  </si>
  <si>
    <t>Tornillo de cancelación PT BG 6.0MM X L50 y L 140</t>
  </si>
  <si>
    <t>3180IMPL00462</t>
  </si>
  <si>
    <t>Tornillo Cortical FA BG 4.0MM y 5.0MM X L20-L100</t>
  </si>
  <si>
    <t>3180IMPL00463</t>
  </si>
  <si>
    <t>Tornillo de cancelación FA BG 6.0MM X L30- L140</t>
  </si>
  <si>
    <t>3180IMPL00464</t>
  </si>
  <si>
    <t>Tornillo LAG BG 10.5 X 70MM- 125MM- 130MM</t>
  </si>
  <si>
    <t>3180IMPL00465</t>
  </si>
  <si>
    <t>Nail  10.5 X L75- L120 en intervalos de 5 Tornillo LAG BG</t>
  </si>
  <si>
    <t>3180IMPL00466</t>
  </si>
  <si>
    <t>Nail Ante Fem Nail Cap 0mm- 15mm BG</t>
  </si>
  <si>
    <t>3180IMPL00467</t>
  </si>
  <si>
    <t>Nail CPM NEU Nail Cap 0mm- 15mm BG</t>
  </si>
  <si>
    <t>3180IMPL00468</t>
  </si>
  <si>
    <t>Nail Tibial Nail Cap 0mm- 15mm BG</t>
  </si>
  <si>
    <t>3180IMPL00469</t>
  </si>
  <si>
    <t xml:space="preserve"> Nail Ret Femoral Nail Cap 0mm- 15mm BG</t>
  </si>
  <si>
    <t>3180IMPL00470</t>
  </si>
  <si>
    <t>Nail cortical NUT BG</t>
  </si>
  <si>
    <t>3180IMPL00471</t>
  </si>
  <si>
    <t>Clavo GT 10mm- 11- 12- 13- 14mm X L26cm - L46cm, izqd y dcha BG</t>
  </si>
  <si>
    <t>3180IMPL00472</t>
  </si>
  <si>
    <t xml:space="preserve">Set tornillos titanio BG CMN </t>
  </si>
  <si>
    <t>3180IMPL00473</t>
  </si>
  <si>
    <t xml:space="preserve">Clavo corto CPM 10mm, 11.5, 13mm X L21.5cm 125 y 130, izqd y dcha BG </t>
  </si>
  <si>
    <t>3180IMPL00474</t>
  </si>
  <si>
    <t>BG CMD 10mm, 11.5, 13mm X L21.5cm, 135 izqd y dcha (Clavo corto cefalomedular)</t>
  </si>
  <si>
    <t>3180IMPL00475</t>
  </si>
  <si>
    <t xml:space="preserve">BG CMD 10mm, 11.5mm, 13mm  X L30cm 125 y 130, izqd y dcha </t>
  </si>
  <si>
    <t>3180IMPL00476</t>
  </si>
  <si>
    <t>Clavo largo CPM 10mm, 11.5mm X L32cm- L44cm, 125 y 130 izqd y dcha  BG</t>
  </si>
  <si>
    <t>3180IMPL00477</t>
  </si>
  <si>
    <t>BG CMD 13mm X L32cm- L44cm,  125 y 130, izqd y dcha (Clavo largo cefalomedular)</t>
  </si>
  <si>
    <t>3180IMPL00478</t>
  </si>
  <si>
    <t>BG CMD 10mm, 11.5, 13mm X L46cm, 125 y 130 izqd y dcha</t>
  </si>
  <si>
    <t>3180IMPL00479</t>
  </si>
  <si>
    <t>Clavo tibia universal RF 10mm, 11.5, 13mm X L16cm- L44cm BG</t>
  </si>
  <si>
    <t>3180IMPL00480</t>
  </si>
  <si>
    <t>Clavo tibia universal 8.3MM, 9.3MM, 10MM, 11MM, 12MM, 13MM, 14MM,  X L24cm- L44cm BG</t>
  </si>
  <si>
    <t>PBL 36 MESES SIN IVA</t>
  </si>
  <si>
    <t>PBL 36 MESES CON IVA</t>
  </si>
  <si>
    <t>3180IMPL00481</t>
  </si>
  <si>
    <t>Placa HTO de apertura medial, drcha e izq, Tamaño 1, estéril, 6 agujeros</t>
  </si>
  <si>
    <t>3180IMPL00482</t>
  </si>
  <si>
    <t>Placa HTO de apertura medial, drcha e izq, Tamaño 2, estéril, 8 agujeros</t>
  </si>
  <si>
    <t>3180IMPL00483</t>
  </si>
  <si>
    <t>Placa DFO de apertura lateral (adicción), drcha e izq, Tamaño 1, estéril, 9 agujeros; de cierre medial (sustracción) drcha e izq, Tamaño 1, estéril, 9 agujeros</t>
  </si>
  <si>
    <t>3180IMPL00484</t>
  </si>
  <si>
    <t>Placa HTO de apertura medial ( de adicción) con reemplazo LCA y endobutton, drcha e izq, Tamaño 1, estéril, 6 agujeros</t>
  </si>
  <si>
    <t>3180IMPL00485</t>
  </si>
  <si>
    <t>Placa HTO de cierre lateral o medial (sustracción),  drcha e izq, tamaño 1, estéril, 4 agujeros</t>
  </si>
  <si>
    <t>3180IMPL00486</t>
  </si>
  <si>
    <t>Placa HTO de cierre lateral o medial (sustracción),  drcha e izq, tamaño 2, estéril, 7 agujeros</t>
  </si>
  <si>
    <t>3180IMPL00487</t>
  </si>
  <si>
    <t>Placa HTO de cierre anterior, drcha e izq, tamaño 1, estéril</t>
  </si>
  <si>
    <t>3180IMPL00488</t>
  </si>
  <si>
    <t>Placa HTO de cierre anterior, drcha e izq, tamaño 2, estéril</t>
  </si>
  <si>
    <t>3180IMPL00489</t>
  </si>
  <si>
    <t>Placa DFO de cierre y de rotación medial o lateral, drcha e izq, tamaño1, estéril</t>
  </si>
  <si>
    <t>3180IMPL00490</t>
  </si>
  <si>
    <t>Tornillo autorroscante tipo torx  DTS - Ø4,5 mm, L 15mm- L90mm Estéril</t>
  </si>
  <si>
    <t>3180IMPL00491</t>
  </si>
  <si>
    <t>Tornillo autorroscante hexagonal  DTS - Ø4,5 mm, L30- L90mm Estéril</t>
  </si>
  <si>
    <t>3180IMPL00492</t>
  </si>
  <si>
    <t>Tornillo cortical estándar cabeza hexagonal - Ø4,5 mm, L 30mm-L90mm Estéril</t>
  </si>
  <si>
    <t>3180IMPL00493</t>
  </si>
  <si>
    <t>Tornillo cortical estándar tipo torx - Ø4,5 mm, L 30mm- L90mm Estéril</t>
  </si>
  <si>
    <t>3180IMPL00494</t>
  </si>
  <si>
    <t>Cuña de hidroxiapatita para osteotomía de rodilla, 6 mm, 8mm, 10mm, 12mm, 14mm de altura</t>
  </si>
  <si>
    <t>3180IMPL00495</t>
  </si>
  <si>
    <t>Aguja Kirschner Ø2.2 x L200 mm</t>
  </si>
  <si>
    <t>3180IMPL00496</t>
  </si>
  <si>
    <t>Clavo de titanio corto de 15,5mm y longitudes de 170, 180 y 200mm con tornillo de bloqueo.</t>
  </si>
  <si>
    <t>3180IMPL00497</t>
  </si>
  <si>
    <t>Clavo titanio largo de 15,5mm y  L240- 480mm . Radios de curvatura R = 1,5 m  y 2,0 m</t>
  </si>
  <si>
    <t>3180IMPL00498</t>
  </si>
  <si>
    <t>Tornillo de cuello</t>
  </si>
  <si>
    <t>3180IMPL00499</t>
  </si>
  <si>
    <t>Tornillo de cuello RC</t>
  </si>
  <si>
    <t>3180IMPL00500</t>
  </si>
  <si>
    <t>Tornillo distal de 5mm  y L25- 120mm</t>
  </si>
  <si>
    <t>3180IMPL00501</t>
  </si>
  <si>
    <t>Tornillo de cierre de 0 mm, 5 mm y 10 mm</t>
  </si>
  <si>
    <t>3180IMPL00502</t>
  </si>
  <si>
    <t>Tornillo de bloqueo de repuesto</t>
  </si>
  <si>
    <t>3180IMPL00503</t>
  </si>
  <si>
    <t>Aguja guía 3x1000mm con oliva</t>
  </si>
  <si>
    <t>3180IMPL00504</t>
  </si>
  <si>
    <t>Broca 4,2x300mm</t>
  </si>
  <si>
    <t>3180IMPL00505</t>
  </si>
  <si>
    <t>Aguja roscada 3,2x450mm</t>
  </si>
  <si>
    <t>3180IMPL00506</t>
  </si>
  <si>
    <t>Kit osteotomia de Tibia,implante y guía</t>
  </si>
  <si>
    <t>3180IMPL00507</t>
  </si>
  <si>
    <t>Placa lateral del peroné, 17 orificios (11 proximales) 19 orificios (13 proximales), izq y dcha</t>
  </si>
  <si>
    <t>3180IMPL00508</t>
  </si>
  <si>
    <t>Placa lateral de peroné, 11 orificios (5 proximales), 13 orificios (7 proximales) 15 orificios (9 proximales), izq y dcha</t>
  </si>
  <si>
    <t>3180IMPL00509</t>
  </si>
  <si>
    <t>Placa de peroné posterior, 16 orificios (11 proximales), izq y dcha</t>
  </si>
  <si>
    <t>3180IMPL00510</t>
  </si>
  <si>
    <t>Placa de peroné posterior, 10 orificios (5 proximales), 12 orificios (7 proximales), 14 orificios (9 proximales) izq y dcha</t>
  </si>
  <si>
    <t>3180IMPL00511</t>
  </si>
  <si>
    <t>Placa de gancho, 5 orificios (3 proximales) y 7 orificios (5 proximales)</t>
  </si>
  <si>
    <t>3180IMPL00512</t>
  </si>
  <si>
    <t>Placa recta, 10 y 12 orificios</t>
  </si>
  <si>
    <t>3180IMPL00513</t>
  </si>
  <si>
    <t>Placa recta, 14  y 16 orificios</t>
  </si>
  <si>
    <t>3180IMPL00514</t>
  </si>
  <si>
    <t>Placa recta, 2, 4, 6 y 8 orificios</t>
  </si>
  <si>
    <t>3180IMPL00515</t>
  </si>
  <si>
    <t>Placa de tibia posterior, en forma de Y, 5, 7 y 9 orificios (3 proximales)</t>
  </si>
  <si>
    <t>3180IMPL00516</t>
  </si>
  <si>
    <t>Placa de tibia posterior, en forma de L, 5, 7 y 9 orificios (3 proximales), izq y dcha</t>
  </si>
  <si>
    <t>3180IMPL00517</t>
  </si>
  <si>
    <t>Placa de tibia anterior, 15 orificios (5 proximales) y 17 orificios (7 proximales)</t>
  </si>
  <si>
    <t>3180IMPL00518</t>
  </si>
  <si>
    <t>Placa de tibia medial, 5 orificios (3 proximales), 9 orificios (5 proximales) y 11 orificios (7 proximales)</t>
  </si>
  <si>
    <t>3180IMPL00519</t>
  </si>
  <si>
    <t xml:space="preserve">Tornillo sólido sin bloqueo diámetro 2,8,  L8 -60mm </t>
  </si>
  <si>
    <t>3180IMPL00520</t>
  </si>
  <si>
    <t xml:space="preserve">Tornillo de bloqueo sólido diámetro 2,8, L8- 60mm </t>
  </si>
  <si>
    <t>3180IMPL00521</t>
  </si>
  <si>
    <t>Tornillo sólido sin bloqueo diámetro 3,5,  L8 - L70</t>
  </si>
  <si>
    <t>3180IMPL00522</t>
  </si>
  <si>
    <t>Tornillo de bloqueo sólido diametro 3,5, L8- L70</t>
  </si>
  <si>
    <t>3180IMPL00523</t>
  </si>
  <si>
    <t>Tornillo de compresión canulado diámetro 3,5, L20- 70mm</t>
  </si>
  <si>
    <t>3180IMPL00524</t>
  </si>
  <si>
    <t>Tornillo canulado diámetro 4,0, L20- 70mm</t>
  </si>
  <si>
    <t>3180IMPL00525</t>
  </si>
  <si>
    <t xml:space="preserve">Tornillo sólido sin bloqueo totalmente roscado diámetro 4,0 , L40- 60mm </t>
  </si>
  <si>
    <t>3180IMPL00526</t>
  </si>
  <si>
    <t>4.5 Arandela de tornillo</t>
  </si>
  <si>
    <t>3180IMPL00527</t>
  </si>
  <si>
    <t>Poste de compresión plantar - 12 mm</t>
  </si>
  <si>
    <t>3180IMPL00528</t>
  </si>
  <si>
    <t>Poste de compresión plantar - 16 mm</t>
  </si>
  <si>
    <t>3180IMPL00529</t>
  </si>
  <si>
    <t>Aguja de Kirschner 1.6mm</t>
  </si>
  <si>
    <t>3180IMPL00530</t>
  </si>
  <si>
    <t>Olive Wire 1.6 mm, Threaded</t>
  </si>
  <si>
    <t>3180IMPL00531</t>
  </si>
  <si>
    <t>1.4 mm Guidewire</t>
  </si>
  <si>
    <t>3180IMPL00532</t>
  </si>
  <si>
    <t>Olive Wire 1.6 mm, Smooth</t>
  </si>
  <si>
    <t>3180IMPL00533</t>
  </si>
  <si>
    <t>Olive Wire 1.6 mm, Smooth, Short</t>
  </si>
  <si>
    <t>3180IMPL00534</t>
  </si>
  <si>
    <t>Cartilaginador Plano De Una Sola Cara Estéril</t>
  </si>
  <si>
    <t>3180IMPL00535</t>
  </si>
  <si>
    <t>Cartilaginador Plano De Doble Cara Estéril</t>
  </si>
  <si>
    <t>3180IMPL00536</t>
  </si>
  <si>
    <t>Cartilaginador punta de sierra plana Estéril</t>
  </si>
  <si>
    <t>3180IMPL00537</t>
  </si>
  <si>
    <t>Cartilaginador grande curvo y cóncavo (3D) Estéril</t>
  </si>
  <si>
    <t>3180IMPL00538</t>
  </si>
  <si>
    <t>Cartilaginador grande curvo y convexo (3D) Estéril</t>
  </si>
  <si>
    <t>3180IMPL00539</t>
  </si>
  <si>
    <t>Cartilaginador pequeño curvo, cóncavo (3D) Estéril</t>
  </si>
  <si>
    <t>3180IMPL00540</t>
  </si>
  <si>
    <t>Cartilaginador pequeño curvo, convexo (3D) Estéril</t>
  </si>
  <si>
    <t>3180IMPL00541</t>
  </si>
  <si>
    <t>Taladro fenestrador Estéril</t>
  </si>
  <si>
    <t>3180IMPL00542</t>
  </si>
  <si>
    <t>Placa universal, oblicua, en T, anatómica, diferentes modelos</t>
  </si>
  <si>
    <t>3180IMPL00543</t>
  </si>
  <si>
    <t>Placa Lisfranc 4 esquinas izda/dcha, diferentes modelos</t>
  </si>
  <si>
    <t>3180IMPL00544</t>
  </si>
  <si>
    <t>Placa de calcáneo (seno del tarso, MIS y perimetrales)</t>
  </si>
  <si>
    <t>3180IMPL00545</t>
  </si>
  <si>
    <t>Placas para fractura de maleolo peroneo y tibial
(rectas, anatómicas laterales, posterolaterales, medial y gancho)</t>
  </si>
  <si>
    <t>3180IMPL00546</t>
  </si>
  <si>
    <t>Placas versatiles y específicas para fracturas de antepie-mediopie-retropie (perfiles 1,1 - 1,4 mm), diferentes modelos</t>
  </si>
  <si>
    <t>3180IMPL00547</t>
  </si>
  <si>
    <t>Placas fractura tobillo complejo anterior distal y media distal, diferentes modelos, estéril</t>
  </si>
  <si>
    <t>3180IMPL00548</t>
  </si>
  <si>
    <t>Placas fractura tobillo complejo anterolateral distal, diferentes modelos, estéril</t>
  </si>
  <si>
    <t>3180IMPL00549</t>
  </si>
  <si>
    <t>Tornillo cortical/bloqueo Ø3,5 mm compacto, diferentes longitudes, estéril</t>
  </si>
  <si>
    <t>3180IMPL00550</t>
  </si>
  <si>
    <t>Tornillo cortical proximal ø 3,5 mm, diferentes longitudes</t>
  </si>
  <si>
    <t>3180IMPL00551</t>
  </si>
  <si>
    <t>Tornillo cortical ø 2,0 / 2,5 mm, diferentes longitudes</t>
  </si>
  <si>
    <t>3180IMPL00552</t>
  </si>
  <si>
    <t>Tornillo bloqueo ø 2,0 / 2,5 mm, diferentes longitudes</t>
  </si>
  <si>
    <t>3180IMPL00553</t>
  </si>
  <si>
    <t>Tornillo cortical  ø 2,7 / 3,2 /4,2 mm, diferentes longitudes</t>
  </si>
  <si>
    <t>3180IMPL00554</t>
  </si>
  <si>
    <t>Tornillo  bloqueo ø 2,7 / 3,2 /4,2 mm, diferentes longitudes</t>
  </si>
  <si>
    <t>3180IMPL00555</t>
  </si>
  <si>
    <t>Tornillo canulado con cabeza rosca completa, rosca parcial ø 4.0/5.5/7.0 mm diferentes longitudes</t>
  </si>
  <si>
    <t>3180IMPL00556</t>
  </si>
  <si>
    <t>Tornillo canulado sin cabeza rosca completa, rosca parcial ø 4.0/5.5/7.0 mm diferentes longitudes</t>
  </si>
  <si>
    <t>3180IMPL00557</t>
  </si>
  <si>
    <t>Tornillo canulado troncocónico Ø4.7/5.5/7.5 mm, diferentes longitudes, estéril</t>
  </si>
  <si>
    <t>3180IMPL00558</t>
  </si>
  <si>
    <t xml:space="preserve">Arandela </t>
  </si>
  <si>
    <t>3180IMPL00559</t>
  </si>
  <si>
    <t>Aguja guía con oliva</t>
  </si>
  <si>
    <t>3180IMPL00560</t>
  </si>
  <si>
    <t xml:space="preserve">Aguja guía </t>
  </si>
  <si>
    <t>3180IMPL00561</t>
  </si>
  <si>
    <t xml:space="preserve">Kit para sindesmosis de tobillo sin fractura </t>
  </si>
  <si>
    <t>3180IMPL00562</t>
  </si>
  <si>
    <t>Kit  para sindesmosis de tobillo con fractura</t>
  </si>
  <si>
    <t>Cantidad estimada PARA 3 AÑOS</t>
  </si>
  <si>
    <t xml:space="preserve"> Precio Unitario MÁXIMO </t>
  </si>
  <si>
    <t>Precio unitario MÁXIMO CON IVA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</si>
  <si>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</si>
  <si>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</si>
  <si>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</si>
  <si>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</si>
  <si>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</si>
  <si>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t>PBL 
3 AÑOS</t>
  </si>
  <si>
    <t xml:space="preserve">PBL 3 AÑOS +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</si>
</sst>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Ubuntu"/>
      <family val="2"/>
    </font>
    <font>
      <sz val="10"/>
      <name val="Arial"/>
      <family val="2"/>
    </font>
    <font>
      <b/>
      <sz val="11"/>
      <color indexed="8"/>
      <name val="Ubuntu"/>
      <family val="2"/>
    </font>
    <font>
      <b/>
      <sz val="11"/>
      <color theme="1"/>
      <name val="Ubuntu"/>
      <family val="2"/>
    </font>
    <font>
      <sz val="11"/>
      <color rgb="FF000000"/>
      <name val="Ubuntu"/>
      <family val="2"/>
    </font>
    <font>
      <sz val="11"/>
      <name val="Ubuntu"/>
      <family val="2"/>
    </font>
    <font>
      <sz val="11"/>
      <color rgb="FF231F20"/>
      <name val="Ubuntu"/>
      <family val="2"/>
    </font>
    <font>
      <sz val="11"/>
      <color rgb="FF404040"/>
      <name val="Ubuntu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1" fontId="5" fillId="2" borderId="1" xfId="2" applyNumberFormat="1" applyFont="1" applyFill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9" fontId="5" fillId="2" borderId="1" xfId="3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3" borderId="5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0" applyNumberFormat="1" applyFont="1"/>
    <xf numFmtId="9" fontId="2" fillId="0" borderId="0" xfId="0" applyNumberFormat="1" applyFont="1"/>
    <xf numFmtId="164" fontId="5" fillId="4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5" borderId="1" xfId="1" applyFont="1" applyFill="1" applyBorder="1" applyAlignment="1">
      <alignment horizontal="center" vertical="center" wrapText="1"/>
    </xf>
    <xf numFmtId="49" fontId="4" fillId="5" borderId="1" xfId="1" applyNumberFormat="1" applyFont="1" applyFill="1" applyBorder="1" applyAlignment="1">
      <alignment horizontal="center" vertical="center" wrapText="1"/>
    </xf>
    <xf numFmtId="4" fontId="5" fillId="6" borderId="1" xfId="2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9" fontId="2" fillId="0" borderId="0" xfId="0" applyNumberFormat="1" applyFont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5" xfId="2" xr:uid="{EB0474CA-47FC-40DB-879B-F9A5D98889CF}"/>
    <cellStyle name="Normal_Hoja1" xfId="1" xr:uid="{33C73F2F-3866-4633-8EDD-F55C3E2EB0C3}"/>
    <cellStyle name="Porcentaje 2" xfId="3" xr:uid="{B8B7E814-ABAE-4523-82D3-4800B96D3C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640E-655F-47A1-B4FA-AB639FB06527}">
  <dimension ref="A1:Q80"/>
  <sheetViews>
    <sheetView zoomScale="98" zoomScaleNormal="82" workbookViewId="0">
      <selection activeCell="M3" sqref="M3"/>
    </sheetView>
  </sheetViews>
  <sheetFormatPr baseColWidth="10" defaultRowHeight="13.2" x14ac:dyDescent="0.2"/>
  <cols>
    <col min="1" max="1" width="20.77734375" style="38" customWidth="1"/>
    <col min="2" max="2" width="14.109375" style="38" customWidth="1"/>
    <col min="3" max="3" width="18.44140625" style="38" customWidth="1"/>
    <col min="4" max="4" width="47.21875" style="39" customWidth="1"/>
    <col min="5" max="5" width="14.6640625" style="38" customWidth="1"/>
    <col min="6" max="6" width="11.5546875" style="40"/>
    <col min="7" max="7" width="10" style="41" customWidth="1"/>
    <col min="8" max="8" width="19.44140625" style="40" customWidth="1"/>
    <col min="9" max="9" width="16.109375" style="40" bestFit="1" customWidth="1"/>
    <col min="10" max="10" width="16.21875" style="40" bestFit="1" customWidth="1"/>
    <col min="11" max="12" width="11.5546875" style="38"/>
    <col min="13" max="13" width="19.109375" style="38" customWidth="1"/>
    <col min="14" max="14" width="19.6640625" style="38" customWidth="1"/>
    <col min="15" max="15" width="17.44140625" style="38" customWidth="1"/>
    <col min="16" max="16" width="18.5546875" style="38" customWidth="1"/>
    <col min="17" max="17" width="18.6640625" style="38" customWidth="1"/>
    <col min="18" max="16384" width="11.5546875" style="38"/>
  </cols>
  <sheetData>
    <row r="1" spans="1:17" ht="45" x14ac:dyDescent="0.2">
      <c r="A1" s="44" t="s">
        <v>0</v>
      </c>
      <c r="B1" s="44" t="s">
        <v>1</v>
      </c>
      <c r="C1" s="45" t="s">
        <v>2</v>
      </c>
      <c r="D1" s="44" t="s">
        <v>3</v>
      </c>
      <c r="E1" s="1" t="s">
        <v>327</v>
      </c>
      <c r="F1" s="2" t="s">
        <v>328</v>
      </c>
      <c r="G1" s="18" t="s">
        <v>4</v>
      </c>
      <c r="H1" s="2" t="s">
        <v>329</v>
      </c>
      <c r="I1" s="2" t="s">
        <v>335</v>
      </c>
      <c r="J1" s="2" t="s">
        <v>336</v>
      </c>
      <c r="K1" s="46" t="s">
        <v>5</v>
      </c>
      <c r="L1" s="46" t="s">
        <v>6</v>
      </c>
      <c r="M1" s="37" t="s">
        <v>330</v>
      </c>
      <c r="N1" s="37" t="s">
        <v>331</v>
      </c>
      <c r="O1" s="37" t="s">
        <v>332</v>
      </c>
      <c r="P1" s="37" t="s">
        <v>333</v>
      </c>
      <c r="Q1" s="37" t="s">
        <v>334</v>
      </c>
    </row>
    <row r="2" spans="1:17" s="26" customFormat="1" ht="50.4" customHeight="1" x14ac:dyDescent="0.3">
      <c r="A2" s="7" t="s">
        <v>7</v>
      </c>
      <c r="B2" s="7" t="s">
        <v>8</v>
      </c>
      <c r="C2" s="6" t="s">
        <v>9</v>
      </c>
      <c r="D2" s="8" t="s">
        <v>10</v>
      </c>
      <c r="E2" s="6">
        <v>9</v>
      </c>
      <c r="F2" s="20">
        <v>1185.1099999999999</v>
      </c>
      <c r="G2" s="19">
        <v>0.1</v>
      </c>
      <c r="H2" s="20">
        <v>1303.6209999999999</v>
      </c>
      <c r="I2" s="3">
        <v>10665.99</v>
      </c>
      <c r="J2" s="3">
        <v>11732.588999999998</v>
      </c>
      <c r="K2" s="6" t="s">
        <v>11</v>
      </c>
      <c r="L2" s="6">
        <v>1</v>
      </c>
      <c r="M2" s="47"/>
      <c r="N2" s="3">
        <f>M2+(M2*G2)</f>
        <v>0</v>
      </c>
      <c r="O2" s="3">
        <f>M2*E2</f>
        <v>0</v>
      </c>
      <c r="P2" s="3">
        <f>N2*E2</f>
        <v>0</v>
      </c>
      <c r="Q2" s="48"/>
    </row>
    <row r="3" spans="1:17" s="26" customFormat="1" ht="70.8" customHeight="1" x14ac:dyDescent="0.3">
      <c r="A3" s="7" t="s">
        <v>7</v>
      </c>
      <c r="B3" s="7" t="s">
        <v>8</v>
      </c>
      <c r="C3" s="6" t="s">
        <v>12</v>
      </c>
      <c r="D3" s="10" t="s">
        <v>13</v>
      </c>
      <c r="E3" s="6">
        <v>3</v>
      </c>
      <c r="F3" s="20">
        <v>1516.95</v>
      </c>
      <c r="G3" s="19">
        <v>0.1</v>
      </c>
      <c r="H3" s="20">
        <v>1668.645</v>
      </c>
      <c r="I3" s="3">
        <v>4550.8500000000004</v>
      </c>
      <c r="J3" s="3">
        <v>5005.9349999999995</v>
      </c>
      <c r="K3" s="6" t="s">
        <v>11</v>
      </c>
      <c r="L3" s="6">
        <v>1</v>
      </c>
      <c r="M3" s="47"/>
      <c r="N3" s="3">
        <f t="shared" ref="N3:N66" si="0">M3+(M3*G3)</f>
        <v>0</v>
      </c>
      <c r="O3" s="3">
        <f t="shared" ref="O3:O66" si="1">M3*E3</f>
        <v>0</v>
      </c>
      <c r="P3" s="3">
        <f t="shared" ref="P3:P66" si="2">N3*E3</f>
        <v>0</v>
      </c>
      <c r="Q3" s="48"/>
    </row>
    <row r="4" spans="1:17" s="26" customFormat="1" ht="50.4" customHeight="1" x14ac:dyDescent="0.3">
      <c r="A4" s="7" t="s">
        <v>7</v>
      </c>
      <c r="B4" s="7" t="s">
        <v>8</v>
      </c>
      <c r="C4" s="6" t="s">
        <v>14</v>
      </c>
      <c r="D4" s="8" t="s">
        <v>15</v>
      </c>
      <c r="E4" s="6">
        <v>6</v>
      </c>
      <c r="F4" s="20">
        <v>1516.95</v>
      </c>
      <c r="G4" s="19">
        <v>0.1</v>
      </c>
      <c r="H4" s="20">
        <v>1668.645</v>
      </c>
      <c r="I4" s="3">
        <v>9101.7000000000007</v>
      </c>
      <c r="J4" s="3">
        <v>10011.869999999999</v>
      </c>
      <c r="K4" s="6" t="s">
        <v>11</v>
      </c>
      <c r="L4" s="6">
        <v>1</v>
      </c>
      <c r="M4" s="47"/>
      <c r="N4" s="3">
        <f t="shared" si="0"/>
        <v>0</v>
      </c>
      <c r="O4" s="3">
        <f t="shared" si="1"/>
        <v>0</v>
      </c>
      <c r="P4" s="3">
        <f t="shared" si="2"/>
        <v>0</v>
      </c>
      <c r="Q4" s="48"/>
    </row>
    <row r="5" spans="1:17" s="26" customFormat="1" ht="50.4" customHeight="1" x14ac:dyDescent="0.3">
      <c r="A5" s="7" t="s">
        <v>7</v>
      </c>
      <c r="B5" s="7" t="s">
        <v>8</v>
      </c>
      <c r="C5" s="6" t="s">
        <v>16</v>
      </c>
      <c r="D5" s="8" t="s">
        <v>17</v>
      </c>
      <c r="E5" s="6">
        <v>3</v>
      </c>
      <c r="F5" s="20">
        <v>1313.16</v>
      </c>
      <c r="G5" s="19">
        <v>0.1</v>
      </c>
      <c r="H5" s="20">
        <v>1444.4760000000001</v>
      </c>
      <c r="I5" s="3">
        <v>3939.4800000000005</v>
      </c>
      <c r="J5" s="3">
        <v>4333.4279999999999</v>
      </c>
      <c r="K5" s="6" t="s">
        <v>11</v>
      </c>
      <c r="L5" s="6">
        <v>1</v>
      </c>
      <c r="M5" s="47"/>
      <c r="N5" s="3">
        <f t="shared" si="0"/>
        <v>0</v>
      </c>
      <c r="O5" s="3">
        <f t="shared" si="1"/>
        <v>0</v>
      </c>
      <c r="P5" s="3">
        <f t="shared" si="2"/>
        <v>0</v>
      </c>
      <c r="Q5" s="48"/>
    </row>
    <row r="6" spans="1:17" s="26" customFormat="1" ht="62.4" customHeight="1" x14ac:dyDescent="0.3">
      <c r="A6" s="7" t="s">
        <v>7</v>
      </c>
      <c r="B6" s="7" t="s">
        <v>8</v>
      </c>
      <c r="C6" s="6" t="s">
        <v>18</v>
      </c>
      <c r="D6" s="7" t="s">
        <v>19</v>
      </c>
      <c r="E6" s="6">
        <v>3</v>
      </c>
      <c r="F6" s="20">
        <v>1516.95</v>
      </c>
      <c r="G6" s="19">
        <v>0.1</v>
      </c>
      <c r="H6" s="20">
        <v>1668.645</v>
      </c>
      <c r="I6" s="3">
        <v>4550.8500000000004</v>
      </c>
      <c r="J6" s="3">
        <v>5005.9349999999995</v>
      </c>
      <c r="K6" s="6" t="s">
        <v>11</v>
      </c>
      <c r="L6" s="6">
        <v>1</v>
      </c>
      <c r="M6" s="47"/>
      <c r="N6" s="3">
        <f t="shared" si="0"/>
        <v>0</v>
      </c>
      <c r="O6" s="3">
        <f t="shared" si="1"/>
        <v>0</v>
      </c>
      <c r="P6" s="3">
        <f t="shared" si="2"/>
        <v>0</v>
      </c>
      <c r="Q6" s="48"/>
    </row>
    <row r="7" spans="1:17" s="26" customFormat="1" ht="50.4" customHeight="1" x14ac:dyDescent="0.3">
      <c r="A7" s="7" t="s">
        <v>7</v>
      </c>
      <c r="B7" s="7" t="s">
        <v>8</v>
      </c>
      <c r="C7" s="6" t="s">
        <v>20</v>
      </c>
      <c r="D7" s="7" t="s">
        <v>21</v>
      </c>
      <c r="E7" s="6">
        <v>9</v>
      </c>
      <c r="F7" s="20">
        <v>169.74</v>
      </c>
      <c r="G7" s="19">
        <v>0.1</v>
      </c>
      <c r="H7" s="20">
        <v>186.714</v>
      </c>
      <c r="I7" s="3">
        <v>1527.66</v>
      </c>
      <c r="J7" s="3">
        <v>1680.4259999999999</v>
      </c>
      <c r="K7" s="6" t="s">
        <v>11</v>
      </c>
      <c r="L7" s="6">
        <v>1</v>
      </c>
      <c r="M7" s="47"/>
      <c r="N7" s="3">
        <f t="shared" si="0"/>
        <v>0</v>
      </c>
      <c r="O7" s="3">
        <f t="shared" si="1"/>
        <v>0</v>
      </c>
      <c r="P7" s="3">
        <f t="shared" si="2"/>
        <v>0</v>
      </c>
      <c r="Q7" s="48"/>
    </row>
    <row r="8" spans="1:17" s="26" customFormat="1" ht="50.4" customHeight="1" x14ac:dyDescent="0.3">
      <c r="A8" s="7" t="s">
        <v>7</v>
      </c>
      <c r="B8" s="7" t="s">
        <v>8</v>
      </c>
      <c r="C8" s="6" t="s">
        <v>22</v>
      </c>
      <c r="D8" s="7" t="s">
        <v>23</v>
      </c>
      <c r="E8" s="6">
        <v>6</v>
      </c>
      <c r="F8" s="20">
        <v>169.74</v>
      </c>
      <c r="G8" s="19">
        <v>0.1</v>
      </c>
      <c r="H8" s="20">
        <v>186.714</v>
      </c>
      <c r="I8" s="3">
        <v>1018.44</v>
      </c>
      <c r="J8" s="3">
        <v>1120.2840000000001</v>
      </c>
      <c r="K8" s="6" t="s">
        <v>11</v>
      </c>
      <c r="L8" s="6">
        <v>1</v>
      </c>
      <c r="M8" s="47"/>
      <c r="N8" s="3">
        <f t="shared" si="0"/>
        <v>0</v>
      </c>
      <c r="O8" s="3">
        <f t="shared" si="1"/>
        <v>0</v>
      </c>
      <c r="P8" s="3">
        <f t="shared" si="2"/>
        <v>0</v>
      </c>
      <c r="Q8" s="48"/>
    </row>
    <row r="9" spans="1:17" s="26" customFormat="1" ht="50.4" customHeight="1" x14ac:dyDescent="0.3">
      <c r="A9" s="7" t="s">
        <v>7</v>
      </c>
      <c r="B9" s="7" t="s">
        <v>8</v>
      </c>
      <c r="C9" s="6" t="s">
        <v>24</v>
      </c>
      <c r="D9" s="7" t="s">
        <v>25</v>
      </c>
      <c r="E9" s="6">
        <v>6</v>
      </c>
      <c r="F9" s="20">
        <v>169.74</v>
      </c>
      <c r="G9" s="19">
        <v>0.1</v>
      </c>
      <c r="H9" s="20">
        <v>186.714</v>
      </c>
      <c r="I9" s="3">
        <v>1018.44</v>
      </c>
      <c r="J9" s="3">
        <v>1120.2840000000001</v>
      </c>
      <c r="K9" s="6" t="s">
        <v>11</v>
      </c>
      <c r="L9" s="6">
        <v>1</v>
      </c>
      <c r="M9" s="47"/>
      <c r="N9" s="3">
        <f t="shared" si="0"/>
        <v>0</v>
      </c>
      <c r="O9" s="3">
        <f t="shared" si="1"/>
        <v>0</v>
      </c>
      <c r="P9" s="3">
        <f t="shared" si="2"/>
        <v>0</v>
      </c>
      <c r="Q9" s="48"/>
    </row>
    <row r="10" spans="1:17" s="26" customFormat="1" ht="50.4" customHeight="1" x14ac:dyDescent="0.3">
      <c r="A10" s="7" t="s">
        <v>7</v>
      </c>
      <c r="B10" s="7" t="s">
        <v>8</v>
      </c>
      <c r="C10" s="6" t="s">
        <v>26</v>
      </c>
      <c r="D10" s="7" t="s">
        <v>27</v>
      </c>
      <c r="E10" s="6">
        <v>6</v>
      </c>
      <c r="F10" s="20">
        <v>169.74</v>
      </c>
      <c r="G10" s="19">
        <v>0.1</v>
      </c>
      <c r="H10" s="20">
        <v>186.714</v>
      </c>
      <c r="I10" s="3">
        <v>1018.44</v>
      </c>
      <c r="J10" s="3">
        <v>1120.2840000000001</v>
      </c>
      <c r="K10" s="6" t="s">
        <v>11</v>
      </c>
      <c r="L10" s="6">
        <v>1</v>
      </c>
      <c r="M10" s="47"/>
      <c r="N10" s="3">
        <f t="shared" si="0"/>
        <v>0</v>
      </c>
      <c r="O10" s="3">
        <f t="shared" si="1"/>
        <v>0</v>
      </c>
      <c r="P10" s="3">
        <f t="shared" si="2"/>
        <v>0</v>
      </c>
      <c r="Q10" s="48"/>
    </row>
    <row r="11" spans="1:17" s="26" customFormat="1" ht="50.4" customHeight="1" x14ac:dyDescent="0.3">
      <c r="A11" s="7" t="s">
        <v>7</v>
      </c>
      <c r="B11" s="7" t="s">
        <v>8</v>
      </c>
      <c r="C11" s="6" t="s">
        <v>28</v>
      </c>
      <c r="D11" s="11" t="s">
        <v>29</v>
      </c>
      <c r="E11" s="6">
        <v>6</v>
      </c>
      <c r="F11" s="20">
        <v>169.74</v>
      </c>
      <c r="G11" s="19">
        <v>0.1</v>
      </c>
      <c r="H11" s="20">
        <v>186.714</v>
      </c>
      <c r="I11" s="3">
        <v>1018.44</v>
      </c>
      <c r="J11" s="3">
        <v>1120.2840000000001</v>
      </c>
      <c r="K11" s="6" t="s">
        <v>11</v>
      </c>
      <c r="L11" s="6">
        <v>1</v>
      </c>
      <c r="M11" s="47"/>
      <c r="N11" s="3">
        <f t="shared" si="0"/>
        <v>0</v>
      </c>
      <c r="O11" s="3">
        <f t="shared" si="1"/>
        <v>0</v>
      </c>
      <c r="P11" s="3">
        <f t="shared" si="2"/>
        <v>0</v>
      </c>
      <c r="Q11" s="48"/>
    </row>
    <row r="12" spans="1:17" s="26" customFormat="1" ht="50.4" customHeight="1" x14ac:dyDescent="0.3">
      <c r="A12" s="7" t="s">
        <v>7</v>
      </c>
      <c r="B12" s="7" t="s">
        <v>8</v>
      </c>
      <c r="C12" s="6" t="s">
        <v>30</v>
      </c>
      <c r="D12" s="7" t="s">
        <v>31</v>
      </c>
      <c r="E12" s="6">
        <v>3</v>
      </c>
      <c r="F12" s="20">
        <v>169.74</v>
      </c>
      <c r="G12" s="19">
        <v>0.1</v>
      </c>
      <c r="H12" s="20">
        <v>186.714</v>
      </c>
      <c r="I12" s="3">
        <v>509.22</v>
      </c>
      <c r="J12" s="3">
        <v>560.14200000000005</v>
      </c>
      <c r="K12" s="6" t="s">
        <v>11</v>
      </c>
      <c r="L12" s="6">
        <v>1</v>
      </c>
      <c r="M12" s="47"/>
      <c r="N12" s="3">
        <f t="shared" si="0"/>
        <v>0</v>
      </c>
      <c r="O12" s="3">
        <f t="shared" si="1"/>
        <v>0</v>
      </c>
      <c r="P12" s="3">
        <f t="shared" si="2"/>
        <v>0</v>
      </c>
      <c r="Q12" s="48"/>
    </row>
    <row r="13" spans="1:17" s="26" customFormat="1" ht="50.4" customHeight="1" x14ac:dyDescent="0.3">
      <c r="A13" s="7" t="s">
        <v>7</v>
      </c>
      <c r="B13" s="7" t="s">
        <v>8</v>
      </c>
      <c r="C13" s="6" t="s">
        <v>32</v>
      </c>
      <c r="D13" s="7" t="s">
        <v>33</v>
      </c>
      <c r="E13" s="6">
        <v>6</v>
      </c>
      <c r="F13" s="20">
        <v>169.74</v>
      </c>
      <c r="G13" s="19">
        <v>0.1</v>
      </c>
      <c r="H13" s="20">
        <v>186.714</v>
      </c>
      <c r="I13" s="3">
        <v>1018.44</v>
      </c>
      <c r="J13" s="3">
        <v>1120.2840000000001</v>
      </c>
      <c r="K13" s="6" t="s">
        <v>11</v>
      </c>
      <c r="L13" s="6">
        <v>1</v>
      </c>
      <c r="M13" s="47"/>
      <c r="N13" s="3">
        <f t="shared" si="0"/>
        <v>0</v>
      </c>
      <c r="O13" s="3">
        <f t="shared" si="1"/>
        <v>0</v>
      </c>
      <c r="P13" s="3">
        <f t="shared" si="2"/>
        <v>0</v>
      </c>
      <c r="Q13" s="48"/>
    </row>
    <row r="14" spans="1:17" s="26" customFormat="1" ht="50.4" customHeight="1" x14ac:dyDescent="0.3">
      <c r="A14" s="7" t="s">
        <v>7</v>
      </c>
      <c r="B14" s="7" t="s">
        <v>8</v>
      </c>
      <c r="C14" s="6" t="s">
        <v>34</v>
      </c>
      <c r="D14" s="7" t="s">
        <v>35</v>
      </c>
      <c r="E14" s="6">
        <v>12</v>
      </c>
      <c r="F14" s="20">
        <v>6.72</v>
      </c>
      <c r="G14" s="19">
        <v>0.21</v>
      </c>
      <c r="H14" s="20">
        <v>8.1311999999999998</v>
      </c>
      <c r="I14" s="3">
        <v>80.64</v>
      </c>
      <c r="J14" s="3">
        <v>97.574399999999997</v>
      </c>
      <c r="K14" s="6" t="s">
        <v>11</v>
      </c>
      <c r="L14" s="6">
        <v>1</v>
      </c>
      <c r="M14" s="47"/>
      <c r="N14" s="3">
        <f t="shared" si="0"/>
        <v>0</v>
      </c>
      <c r="O14" s="3">
        <f t="shared" si="1"/>
        <v>0</v>
      </c>
      <c r="P14" s="3">
        <f t="shared" si="2"/>
        <v>0</v>
      </c>
      <c r="Q14" s="48"/>
    </row>
    <row r="15" spans="1:17" s="26" customFormat="1" ht="50.4" customHeight="1" x14ac:dyDescent="0.3">
      <c r="A15" s="7" t="s">
        <v>7</v>
      </c>
      <c r="B15" s="7" t="s">
        <v>8</v>
      </c>
      <c r="C15" s="6" t="s">
        <v>36</v>
      </c>
      <c r="D15" s="7" t="s">
        <v>37</v>
      </c>
      <c r="E15" s="6">
        <v>12</v>
      </c>
      <c r="F15" s="20">
        <v>153.21</v>
      </c>
      <c r="G15" s="19">
        <v>0.1</v>
      </c>
      <c r="H15" s="20">
        <v>168.53100000000001</v>
      </c>
      <c r="I15" s="3">
        <v>1838.52</v>
      </c>
      <c r="J15" s="3">
        <v>2022.3720000000001</v>
      </c>
      <c r="K15" s="6" t="s">
        <v>11</v>
      </c>
      <c r="L15" s="6">
        <v>1</v>
      </c>
      <c r="M15" s="47"/>
      <c r="N15" s="3">
        <f t="shared" si="0"/>
        <v>0</v>
      </c>
      <c r="O15" s="3">
        <f t="shared" si="1"/>
        <v>0</v>
      </c>
      <c r="P15" s="3">
        <f t="shared" si="2"/>
        <v>0</v>
      </c>
      <c r="Q15" s="48"/>
    </row>
    <row r="16" spans="1:17" s="26" customFormat="1" ht="50.4" customHeight="1" x14ac:dyDescent="0.3">
      <c r="A16" s="7" t="s">
        <v>7</v>
      </c>
      <c r="B16" s="7" t="s">
        <v>8</v>
      </c>
      <c r="C16" s="6" t="s">
        <v>38</v>
      </c>
      <c r="D16" s="7" t="s">
        <v>39</v>
      </c>
      <c r="E16" s="6">
        <v>12</v>
      </c>
      <c r="F16" s="20">
        <v>360.62</v>
      </c>
      <c r="G16" s="19">
        <v>0.1</v>
      </c>
      <c r="H16" s="20">
        <v>396.68200000000002</v>
      </c>
      <c r="I16" s="3">
        <v>4327.4400000000005</v>
      </c>
      <c r="J16" s="3">
        <v>4760.1840000000002</v>
      </c>
      <c r="K16" s="6" t="s">
        <v>11</v>
      </c>
      <c r="L16" s="6">
        <v>1</v>
      </c>
      <c r="M16" s="47"/>
      <c r="N16" s="3">
        <f t="shared" si="0"/>
        <v>0</v>
      </c>
      <c r="O16" s="3">
        <f t="shared" si="1"/>
        <v>0</v>
      </c>
      <c r="P16" s="3">
        <f t="shared" si="2"/>
        <v>0</v>
      </c>
      <c r="Q16" s="48"/>
    </row>
    <row r="17" spans="1:17" s="26" customFormat="1" ht="50.4" customHeight="1" x14ac:dyDescent="0.3">
      <c r="A17" s="7" t="s">
        <v>7</v>
      </c>
      <c r="B17" s="7" t="s">
        <v>8</v>
      </c>
      <c r="C17" s="6" t="s">
        <v>40</v>
      </c>
      <c r="D17" s="7" t="s">
        <v>41</v>
      </c>
      <c r="E17" s="6">
        <v>9</v>
      </c>
      <c r="F17" s="20">
        <v>360.62</v>
      </c>
      <c r="G17" s="19">
        <v>0.1</v>
      </c>
      <c r="H17" s="20">
        <v>396.68200000000002</v>
      </c>
      <c r="I17" s="3">
        <v>3245.58</v>
      </c>
      <c r="J17" s="3">
        <v>3570.1379999999999</v>
      </c>
      <c r="K17" s="6" t="s">
        <v>11</v>
      </c>
      <c r="L17" s="6">
        <v>1</v>
      </c>
      <c r="M17" s="47"/>
      <c r="N17" s="3">
        <f t="shared" si="0"/>
        <v>0</v>
      </c>
      <c r="O17" s="3">
        <f t="shared" si="1"/>
        <v>0</v>
      </c>
      <c r="P17" s="3">
        <f t="shared" si="2"/>
        <v>0</v>
      </c>
      <c r="Q17" s="48"/>
    </row>
    <row r="18" spans="1:17" s="26" customFormat="1" ht="50.4" customHeight="1" x14ac:dyDescent="0.3">
      <c r="A18" s="7" t="s">
        <v>7</v>
      </c>
      <c r="B18" s="7" t="s">
        <v>8</v>
      </c>
      <c r="C18" s="6" t="s">
        <v>42</v>
      </c>
      <c r="D18" s="7" t="s">
        <v>43</v>
      </c>
      <c r="E18" s="6">
        <v>12</v>
      </c>
      <c r="F18" s="21">
        <v>57.2</v>
      </c>
      <c r="G18" s="19">
        <v>0.1</v>
      </c>
      <c r="H18" s="20">
        <v>62.92</v>
      </c>
      <c r="I18" s="3">
        <v>686.40000000000009</v>
      </c>
      <c r="J18" s="3">
        <v>755.04</v>
      </c>
      <c r="K18" s="6" t="s">
        <v>11</v>
      </c>
      <c r="L18" s="6">
        <v>1</v>
      </c>
      <c r="M18" s="47"/>
      <c r="N18" s="3">
        <f t="shared" si="0"/>
        <v>0</v>
      </c>
      <c r="O18" s="3">
        <f t="shared" si="1"/>
        <v>0</v>
      </c>
      <c r="P18" s="3">
        <f t="shared" si="2"/>
        <v>0</v>
      </c>
      <c r="Q18" s="48"/>
    </row>
    <row r="19" spans="1:17" s="26" customFormat="1" ht="50.4" customHeight="1" x14ac:dyDescent="0.3">
      <c r="A19" s="7" t="s">
        <v>7</v>
      </c>
      <c r="B19" s="7" t="s">
        <v>8</v>
      </c>
      <c r="C19" s="6" t="s">
        <v>44</v>
      </c>
      <c r="D19" s="8" t="s">
        <v>45</v>
      </c>
      <c r="E19" s="6">
        <v>12</v>
      </c>
      <c r="F19" s="21">
        <v>37.9</v>
      </c>
      <c r="G19" s="19">
        <v>0.1</v>
      </c>
      <c r="H19" s="20">
        <v>41.69</v>
      </c>
      <c r="I19" s="3">
        <v>454.79999999999995</v>
      </c>
      <c r="J19" s="3">
        <v>500.28</v>
      </c>
      <c r="K19" s="6" t="s">
        <v>11</v>
      </c>
      <c r="L19" s="6">
        <v>1</v>
      </c>
      <c r="M19" s="47"/>
      <c r="N19" s="3">
        <f t="shared" si="0"/>
        <v>0</v>
      </c>
      <c r="O19" s="3">
        <f t="shared" si="1"/>
        <v>0</v>
      </c>
      <c r="P19" s="3">
        <f t="shared" si="2"/>
        <v>0</v>
      </c>
      <c r="Q19" s="48"/>
    </row>
    <row r="20" spans="1:17" s="26" customFormat="1" ht="50.4" customHeight="1" x14ac:dyDescent="0.3">
      <c r="A20" s="7" t="s">
        <v>7</v>
      </c>
      <c r="B20" s="7" t="s">
        <v>8</v>
      </c>
      <c r="C20" s="6" t="s">
        <v>46</v>
      </c>
      <c r="D20" s="8" t="s">
        <v>47</v>
      </c>
      <c r="E20" s="6">
        <v>12</v>
      </c>
      <c r="F20" s="21">
        <v>104.96</v>
      </c>
      <c r="G20" s="19">
        <v>0.1</v>
      </c>
      <c r="H20" s="20">
        <v>115.45599999999999</v>
      </c>
      <c r="I20" s="3">
        <v>1259.52</v>
      </c>
      <c r="J20" s="3">
        <v>1385.4719999999998</v>
      </c>
      <c r="K20" s="6" t="s">
        <v>11</v>
      </c>
      <c r="L20" s="6">
        <v>1</v>
      </c>
      <c r="M20" s="47"/>
      <c r="N20" s="3">
        <f t="shared" si="0"/>
        <v>0</v>
      </c>
      <c r="O20" s="3">
        <f t="shared" si="1"/>
        <v>0</v>
      </c>
      <c r="P20" s="3">
        <f t="shared" si="2"/>
        <v>0</v>
      </c>
      <c r="Q20" s="48"/>
    </row>
    <row r="21" spans="1:17" s="26" customFormat="1" ht="50.4" customHeight="1" x14ac:dyDescent="0.3">
      <c r="A21" s="7" t="s">
        <v>7</v>
      </c>
      <c r="B21" s="7" t="s">
        <v>8</v>
      </c>
      <c r="C21" s="6" t="s">
        <v>48</v>
      </c>
      <c r="D21" s="12" t="s">
        <v>49</v>
      </c>
      <c r="E21" s="6">
        <v>9</v>
      </c>
      <c r="F21" s="22">
        <v>638.76</v>
      </c>
      <c r="G21" s="19">
        <v>0.1</v>
      </c>
      <c r="H21" s="20">
        <v>702.63599999999997</v>
      </c>
      <c r="I21" s="3">
        <v>5748.84</v>
      </c>
      <c r="J21" s="3">
        <v>6323.7240000000002</v>
      </c>
      <c r="K21" s="6" t="s">
        <v>11</v>
      </c>
      <c r="L21" s="6">
        <v>1</v>
      </c>
      <c r="M21" s="47"/>
      <c r="N21" s="3">
        <f t="shared" si="0"/>
        <v>0</v>
      </c>
      <c r="O21" s="3">
        <f t="shared" si="1"/>
        <v>0</v>
      </c>
      <c r="P21" s="3">
        <f t="shared" si="2"/>
        <v>0</v>
      </c>
      <c r="Q21" s="48"/>
    </row>
    <row r="22" spans="1:17" s="26" customFormat="1" ht="50.4" customHeight="1" x14ac:dyDescent="0.3">
      <c r="A22" s="7" t="s">
        <v>7</v>
      </c>
      <c r="B22" s="7" t="s">
        <v>8</v>
      </c>
      <c r="C22" s="6" t="s">
        <v>50</v>
      </c>
      <c r="D22" s="12" t="s">
        <v>51</v>
      </c>
      <c r="E22" s="6">
        <v>15</v>
      </c>
      <c r="F22" s="22">
        <v>99.23</v>
      </c>
      <c r="G22" s="19">
        <v>0.1</v>
      </c>
      <c r="H22" s="20">
        <v>109.15300000000001</v>
      </c>
      <c r="I22" s="3">
        <v>1488.45</v>
      </c>
      <c r="J22" s="3">
        <v>1637.2950000000001</v>
      </c>
      <c r="K22" s="6" t="s">
        <v>11</v>
      </c>
      <c r="L22" s="6">
        <v>1</v>
      </c>
      <c r="M22" s="47"/>
      <c r="N22" s="3">
        <f t="shared" si="0"/>
        <v>0</v>
      </c>
      <c r="O22" s="3">
        <f t="shared" si="1"/>
        <v>0</v>
      </c>
      <c r="P22" s="3">
        <f t="shared" si="2"/>
        <v>0</v>
      </c>
      <c r="Q22" s="48"/>
    </row>
    <row r="23" spans="1:17" s="26" customFormat="1" ht="50.4" customHeight="1" x14ac:dyDescent="0.3">
      <c r="A23" s="7" t="s">
        <v>7</v>
      </c>
      <c r="B23" s="7" t="s">
        <v>8</v>
      </c>
      <c r="C23" s="6" t="s">
        <v>52</v>
      </c>
      <c r="D23" s="12" t="s">
        <v>53</v>
      </c>
      <c r="E23" s="6">
        <v>6</v>
      </c>
      <c r="F23" s="22">
        <v>576.55999999999995</v>
      </c>
      <c r="G23" s="19">
        <v>0.1</v>
      </c>
      <c r="H23" s="20">
        <v>634.21599999999989</v>
      </c>
      <c r="I23" s="3">
        <v>3459.3599999999997</v>
      </c>
      <c r="J23" s="3">
        <v>3805.2959999999994</v>
      </c>
      <c r="K23" s="6" t="s">
        <v>11</v>
      </c>
      <c r="L23" s="6">
        <v>1</v>
      </c>
      <c r="M23" s="47"/>
      <c r="N23" s="3">
        <f t="shared" si="0"/>
        <v>0</v>
      </c>
      <c r="O23" s="3">
        <f t="shared" si="1"/>
        <v>0</v>
      </c>
      <c r="P23" s="3">
        <f t="shared" si="2"/>
        <v>0</v>
      </c>
      <c r="Q23" s="48"/>
    </row>
    <row r="24" spans="1:17" s="26" customFormat="1" ht="50.4" customHeight="1" x14ac:dyDescent="0.3">
      <c r="A24" s="7" t="s">
        <v>7</v>
      </c>
      <c r="B24" s="7" t="s">
        <v>8</v>
      </c>
      <c r="C24" s="6" t="s">
        <v>54</v>
      </c>
      <c r="D24" s="13" t="s">
        <v>55</v>
      </c>
      <c r="E24" s="6">
        <v>6</v>
      </c>
      <c r="F24" s="22">
        <v>576.55999999999995</v>
      </c>
      <c r="G24" s="19">
        <v>0.1</v>
      </c>
      <c r="H24" s="20">
        <v>634.21599999999989</v>
      </c>
      <c r="I24" s="3">
        <v>3459.3599999999997</v>
      </c>
      <c r="J24" s="3">
        <v>3805.2959999999994</v>
      </c>
      <c r="K24" s="6" t="s">
        <v>11</v>
      </c>
      <c r="L24" s="6">
        <v>1</v>
      </c>
      <c r="M24" s="47"/>
      <c r="N24" s="3">
        <f t="shared" si="0"/>
        <v>0</v>
      </c>
      <c r="O24" s="3">
        <f t="shared" si="1"/>
        <v>0</v>
      </c>
      <c r="P24" s="3">
        <f t="shared" si="2"/>
        <v>0</v>
      </c>
      <c r="Q24" s="48"/>
    </row>
    <row r="25" spans="1:17" s="26" customFormat="1" ht="50.4" customHeight="1" x14ac:dyDescent="0.3">
      <c r="A25" s="7" t="s">
        <v>7</v>
      </c>
      <c r="B25" s="7" t="s">
        <v>8</v>
      </c>
      <c r="C25" s="6" t="s">
        <v>56</v>
      </c>
      <c r="D25" s="12" t="s">
        <v>57</v>
      </c>
      <c r="E25" s="6">
        <v>3</v>
      </c>
      <c r="F25" s="22">
        <v>759.07</v>
      </c>
      <c r="G25" s="19">
        <v>0.1</v>
      </c>
      <c r="H25" s="20">
        <v>834.97700000000009</v>
      </c>
      <c r="I25" s="3">
        <v>2277.21</v>
      </c>
      <c r="J25" s="3">
        <v>2504.9310000000005</v>
      </c>
      <c r="K25" s="6" t="s">
        <v>11</v>
      </c>
      <c r="L25" s="6">
        <v>1</v>
      </c>
      <c r="M25" s="47"/>
      <c r="N25" s="3">
        <f t="shared" si="0"/>
        <v>0</v>
      </c>
      <c r="O25" s="3">
        <f t="shared" si="1"/>
        <v>0</v>
      </c>
      <c r="P25" s="3">
        <f t="shared" si="2"/>
        <v>0</v>
      </c>
      <c r="Q25" s="48"/>
    </row>
    <row r="26" spans="1:17" s="26" customFormat="1" ht="50.4" customHeight="1" x14ac:dyDescent="0.3">
      <c r="A26" s="7" t="s">
        <v>7</v>
      </c>
      <c r="B26" s="7" t="s">
        <v>8</v>
      </c>
      <c r="C26" s="6" t="s">
        <v>58</v>
      </c>
      <c r="D26" s="12" t="s">
        <v>59</v>
      </c>
      <c r="E26" s="6">
        <v>3</v>
      </c>
      <c r="F26" s="22">
        <v>744.19</v>
      </c>
      <c r="G26" s="19">
        <v>0.1</v>
      </c>
      <c r="H26" s="20">
        <v>818.60900000000004</v>
      </c>
      <c r="I26" s="3">
        <v>2232.5700000000002</v>
      </c>
      <c r="J26" s="3">
        <v>2455.8270000000002</v>
      </c>
      <c r="K26" s="6" t="s">
        <v>11</v>
      </c>
      <c r="L26" s="6">
        <v>1</v>
      </c>
      <c r="M26" s="47"/>
      <c r="N26" s="3">
        <f t="shared" si="0"/>
        <v>0</v>
      </c>
      <c r="O26" s="3">
        <f t="shared" si="1"/>
        <v>0</v>
      </c>
      <c r="P26" s="3">
        <f t="shared" si="2"/>
        <v>0</v>
      </c>
      <c r="Q26" s="48"/>
    </row>
    <row r="27" spans="1:17" s="26" customFormat="1" ht="50.4" customHeight="1" x14ac:dyDescent="0.3">
      <c r="A27" s="7" t="s">
        <v>7</v>
      </c>
      <c r="B27" s="7" t="s">
        <v>8</v>
      </c>
      <c r="C27" s="6" t="s">
        <v>60</v>
      </c>
      <c r="D27" s="14" t="s">
        <v>61</v>
      </c>
      <c r="E27" s="6">
        <v>3</v>
      </c>
      <c r="F27" s="23">
        <v>744.19</v>
      </c>
      <c r="G27" s="19">
        <v>0.1</v>
      </c>
      <c r="H27" s="20">
        <v>818.60900000000004</v>
      </c>
      <c r="I27" s="3">
        <v>2232.5700000000002</v>
      </c>
      <c r="J27" s="3">
        <v>2455.8270000000002</v>
      </c>
      <c r="K27" s="6" t="s">
        <v>11</v>
      </c>
      <c r="L27" s="6">
        <v>1</v>
      </c>
      <c r="M27" s="47"/>
      <c r="N27" s="3">
        <f t="shared" si="0"/>
        <v>0</v>
      </c>
      <c r="O27" s="3">
        <f t="shared" si="1"/>
        <v>0</v>
      </c>
      <c r="P27" s="3">
        <f t="shared" si="2"/>
        <v>0</v>
      </c>
      <c r="Q27" s="48"/>
    </row>
    <row r="28" spans="1:17" s="26" customFormat="1" ht="50.4" customHeight="1" x14ac:dyDescent="0.3">
      <c r="A28" s="7" t="s">
        <v>7</v>
      </c>
      <c r="B28" s="7" t="s">
        <v>8</v>
      </c>
      <c r="C28" s="6" t="s">
        <v>62</v>
      </c>
      <c r="D28" s="15" t="s">
        <v>63</v>
      </c>
      <c r="E28" s="6">
        <v>12</v>
      </c>
      <c r="F28" s="21">
        <v>71.42</v>
      </c>
      <c r="G28" s="19">
        <v>0.1</v>
      </c>
      <c r="H28" s="20">
        <v>78.561999999999998</v>
      </c>
      <c r="I28" s="3">
        <v>857.04</v>
      </c>
      <c r="J28" s="3">
        <v>942.74399999999991</v>
      </c>
      <c r="K28" s="6" t="s">
        <v>11</v>
      </c>
      <c r="L28" s="6">
        <v>1</v>
      </c>
      <c r="M28" s="47"/>
      <c r="N28" s="3">
        <f t="shared" si="0"/>
        <v>0</v>
      </c>
      <c r="O28" s="3">
        <f t="shared" si="1"/>
        <v>0</v>
      </c>
      <c r="P28" s="3">
        <f t="shared" si="2"/>
        <v>0</v>
      </c>
      <c r="Q28" s="48"/>
    </row>
    <row r="29" spans="1:17" s="26" customFormat="1" ht="50.4" customHeight="1" x14ac:dyDescent="0.3">
      <c r="A29" s="7" t="s">
        <v>7</v>
      </c>
      <c r="B29" s="7" t="s">
        <v>8</v>
      </c>
      <c r="C29" s="6" t="s">
        <v>64</v>
      </c>
      <c r="D29" s="15" t="s">
        <v>65</v>
      </c>
      <c r="E29" s="6">
        <v>12</v>
      </c>
      <c r="F29" s="21">
        <v>71.42</v>
      </c>
      <c r="G29" s="19">
        <v>0.1</v>
      </c>
      <c r="H29" s="20">
        <v>78.561999999999998</v>
      </c>
      <c r="I29" s="3">
        <v>857.04</v>
      </c>
      <c r="J29" s="3">
        <v>942.74399999999991</v>
      </c>
      <c r="K29" s="6" t="s">
        <v>11</v>
      </c>
      <c r="L29" s="6">
        <v>1</v>
      </c>
      <c r="M29" s="47"/>
      <c r="N29" s="3">
        <f t="shared" si="0"/>
        <v>0</v>
      </c>
      <c r="O29" s="3">
        <f t="shared" si="1"/>
        <v>0</v>
      </c>
      <c r="P29" s="3">
        <f t="shared" si="2"/>
        <v>0</v>
      </c>
      <c r="Q29" s="48"/>
    </row>
    <row r="30" spans="1:17" s="26" customFormat="1" ht="50.4" customHeight="1" x14ac:dyDescent="0.3">
      <c r="A30" s="7" t="s">
        <v>7</v>
      </c>
      <c r="B30" s="7" t="s">
        <v>8</v>
      </c>
      <c r="C30" s="6" t="s">
        <v>66</v>
      </c>
      <c r="D30" s="15" t="s">
        <v>67</v>
      </c>
      <c r="E30" s="6">
        <v>12</v>
      </c>
      <c r="F30" s="21">
        <v>141.71</v>
      </c>
      <c r="G30" s="19">
        <v>0.1</v>
      </c>
      <c r="H30" s="20">
        <v>155.881</v>
      </c>
      <c r="I30" s="3">
        <v>1700.52</v>
      </c>
      <c r="J30" s="3">
        <v>1870.5720000000001</v>
      </c>
      <c r="K30" s="6" t="s">
        <v>11</v>
      </c>
      <c r="L30" s="6">
        <v>1</v>
      </c>
      <c r="M30" s="47"/>
      <c r="N30" s="3">
        <f t="shared" si="0"/>
        <v>0</v>
      </c>
      <c r="O30" s="3">
        <f t="shared" si="1"/>
        <v>0</v>
      </c>
      <c r="P30" s="3">
        <f t="shared" si="2"/>
        <v>0</v>
      </c>
      <c r="Q30" s="48"/>
    </row>
    <row r="31" spans="1:17" s="26" customFormat="1" ht="50.4" customHeight="1" x14ac:dyDescent="0.3">
      <c r="A31" s="7" t="s">
        <v>7</v>
      </c>
      <c r="B31" s="7" t="s">
        <v>8</v>
      </c>
      <c r="C31" s="6" t="s">
        <v>68</v>
      </c>
      <c r="D31" s="15" t="s">
        <v>69</v>
      </c>
      <c r="E31" s="6">
        <v>12</v>
      </c>
      <c r="F31" s="21">
        <v>71.42</v>
      </c>
      <c r="G31" s="19">
        <v>0.1</v>
      </c>
      <c r="H31" s="20">
        <v>78.561999999999998</v>
      </c>
      <c r="I31" s="3">
        <v>857.04</v>
      </c>
      <c r="J31" s="3">
        <v>942.74399999999991</v>
      </c>
      <c r="K31" s="6" t="s">
        <v>11</v>
      </c>
      <c r="L31" s="6">
        <v>1</v>
      </c>
      <c r="M31" s="47"/>
      <c r="N31" s="3">
        <f t="shared" si="0"/>
        <v>0</v>
      </c>
      <c r="O31" s="3">
        <f t="shared" si="1"/>
        <v>0</v>
      </c>
      <c r="P31" s="3">
        <f t="shared" si="2"/>
        <v>0</v>
      </c>
      <c r="Q31" s="48"/>
    </row>
    <row r="32" spans="1:17" s="26" customFormat="1" ht="50.4" customHeight="1" x14ac:dyDescent="0.3">
      <c r="A32" s="7" t="s">
        <v>7</v>
      </c>
      <c r="B32" s="7" t="s">
        <v>8</v>
      </c>
      <c r="C32" s="6" t="s">
        <v>70</v>
      </c>
      <c r="D32" s="15" t="s">
        <v>71</v>
      </c>
      <c r="E32" s="6">
        <v>12</v>
      </c>
      <c r="F32" s="21">
        <v>71.42</v>
      </c>
      <c r="G32" s="19">
        <v>0.1</v>
      </c>
      <c r="H32" s="20">
        <v>78.561999999999998</v>
      </c>
      <c r="I32" s="3">
        <v>857.04</v>
      </c>
      <c r="J32" s="3">
        <v>942.74399999999991</v>
      </c>
      <c r="K32" s="6" t="s">
        <v>11</v>
      </c>
      <c r="L32" s="6">
        <v>1</v>
      </c>
      <c r="M32" s="47"/>
      <c r="N32" s="3">
        <f t="shared" si="0"/>
        <v>0</v>
      </c>
      <c r="O32" s="3">
        <f t="shared" si="1"/>
        <v>0</v>
      </c>
      <c r="P32" s="3">
        <f t="shared" si="2"/>
        <v>0</v>
      </c>
      <c r="Q32" s="48"/>
    </row>
    <row r="33" spans="1:17" s="26" customFormat="1" ht="50.4" customHeight="1" x14ac:dyDescent="0.3">
      <c r="A33" s="7" t="s">
        <v>7</v>
      </c>
      <c r="B33" s="7" t="s">
        <v>8</v>
      </c>
      <c r="C33" s="6" t="s">
        <v>72</v>
      </c>
      <c r="D33" s="15" t="s">
        <v>73</v>
      </c>
      <c r="E33" s="6">
        <v>12</v>
      </c>
      <c r="F33" s="21">
        <v>71.42</v>
      </c>
      <c r="G33" s="19">
        <v>0.1</v>
      </c>
      <c r="H33" s="20">
        <v>78.561999999999998</v>
      </c>
      <c r="I33" s="3">
        <v>857.04</v>
      </c>
      <c r="J33" s="3">
        <v>942.74399999999991</v>
      </c>
      <c r="K33" s="6" t="s">
        <v>11</v>
      </c>
      <c r="L33" s="6">
        <v>1</v>
      </c>
      <c r="M33" s="47"/>
      <c r="N33" s="3">
        <f t="shared" si="0"/>
        <v>0</v>
      </c>
      <c r="O33" s="3">
        <f t="shared" si="1"/>
        <v>0</v>
      </c>
      <c r="P33" s="3">
        <f t="shared" si="2"/>
        <v>0</v>
      </c>
      <c r="Q33" s="48"/>
    </row>
    <row r="34" spans="1:17" s="26" customFormat="1" ht="50.4" customHeight="1" x14ac:dyDescent="0.3">
      <c r="A34" s="7" t="s">
        <v>7</v>
      </c>
      <c r="B34" s="7" t="s">
        <v>8</v>
      </c>
      <c r="C34" s="6" t="s">
        <v>74</v>
      </c>
      <c r="D34" s="15" t="s">
        <v>75</v>
      </c>
      <c r="E34" s="6">
        <v>6</v>
      </c>
      <c r="F34" s="21">
        <v>71.42</v>
      </c>
      <c r="G34" s="19">
        <v>0.1</v>
      </c>
      <c r="H34" s="20">
        <v>78.561999999999998</v>
      </c>
      <c r="I34" s="3">
        <v>428.52</v>
      </c>
      <c r="J34" s="3">
        <v>471.37199999999996</v>
      </c>
      <c r="K34" s="6" t="s">
        <v>11</v>
      </c>
      <c r="L34" s="6">
        <v>1</v>
      </c>
      <c r="M34" s="47"/>
      <c r="N34" s="3">
        <f t="shared" si="0"/>
        <v>0</v>
      </c>
      <c r="O34" s="3">
        <f t="shared" si="1"/>
        <v>0</v>
      </c>
      <c r="P34" s="3">
        <f t="shared" si="2"/>
        <v>0</v>
      </c>
      <c r="Q34" s="48"/>
    </row>
    <row r="35" spans="1:17" s="26" customFormat="1" ht="50.4" customHeight="1" x14ac:dyDescent="0.3">
      <c r="A35" s="7" t="s">
        <v>7</v>
      </c>
      <c r="B35" s="7" t="s">
        <v>8</v>
      </c>
      <c r="C35" s="6" t="s">
        <v>76</v>
      </c>
      <c r="D35" s="15" t="s">
        <v>77</v>
      </c>
      <c r="E35" s="6">
        <v>3</v>
      </c>
      <c r="F35" s="21">
        <v>71.42</v>
      </c>
      <c r="G35" s="19">
        <v>0.1</v>
      </c>
      <c r="H35" s="20">
        <v>78.561999999999998</v>
      </c>
      <c r="I35" s="3">
        <v>214.26</v>
      </c>
      <c r="J35" s="3">
        <v>235.68599999999998</v>
      </c>
      <c r="K35" s="6" t="s">
        <v>11</v>
      </c>
      <c r="L35" s="6">
        <v>1</v>
      </c>
      <c r="M35" s="47"/>
      <c r="N35" s="3">
        <f t="shared" si="0"/>
        <v>0</v>
      </c>
      <c r="O35" s="3">
        <f t="shared" si="1"/>
        <v>0</v>
      </c>
      <c r="P35" s="3">
        <f t="shared" si="2"/>
        <v>0</v>
      </c>
      <c r="Q35" s="48"/>
    </row>
    <row r="36" spans="1:17" s="26" customFormat="1" ht="50.4" customHeight="1" x14ac:dyDescent="0.3">
      <c r="A36" s="7" t="s">
        <v>7</v>
      </c>
      <c r="B36" s="7" t="s">
        <v>8</v>
      </c>
      <c r="C36" s="6" t="s">
        <v>78</v>
      </c>
      <c r="D36" s="15" t="s">
        <v>79</v>
      </c>
      <c r="E36" s="6">
        <v>6</v>
      </c>
      <c r="F36" s="21">
        <v>147.71</v>
      </c>
      <c r="G36" s="19">
        <v>0.1</v>
      </c>
      <c r="H36" s="20">
        <v>162.48099999999999</v>
      </c>
      <c r="I36" s="3">
        <v>886.26</v>
      </c>
      <c r="J36" s="3">
        <v>974.88599999999997</v>
      </c>
      <c r="K36" s="6" t="s">
        <v>11</v>
      </c>
      <c r="L36" s="6">
        <v>1</v>
      </c>
      <c r="M36" s="47"/>
      <c r="N36" s="3">
        <f t="shared" si="0"/>
        <v>0</v>
      </c>
      <c r="O36" s="3">
        <f t="shared" si="1"/>
        <v>0</v>
      </c>
      <c r="P36" s="3">
        <f t="shared" si="2"/>
        <v>0</v>
      </c>
      <c r="Q36" s="48"/>
    </row>
    <row r="37" spans="1:17" s="26" customFormat="1" ht="50.4" customHeight="1" x14ac:dyDescent="0.3">
      <c r="A37" s="7" t="s">
        <v>7</v>
      </c>
      <c r="B37" s="7" t="s">
        <v>8</v>
      </c>
      <c r="C37" s="6" t="s">
        <v>80</v>
      </c>
      <c r="D37" s="15" t="s">
        <v>81</v>
      </c>
      <c r="E37" s="6">
        <v>12</v>
      </c>
      <c r="F37" s="20">
        <v>25.06</v>
      </c>
      <c r="G37" s="19">
        <v>0.21</v>
      </c>
      <c r="H37" s="20">
        <v>30.322599999999998</v>
      </c>
      <c r="I37" s="3">
        <v>300.71999999999997</v>
      </c>
      <c r="J37" s="3">
        <v>363.87119999999999</v>
      </c>
      <c r="K37" s="6" t="s">
        <v>11</v>
      </c>
      <c r="L37" s="6">
        <v>1</v>
      </c>
      <c r="M37" s="47"/>
      <c r="N37" s="3">
        <f t="shared" si="0"/>
        <v>0</v>
      </c>
      <c r="O37" s="3">
        <f t="shared" si="1"/>
        <v>0</v>
      </c>
      <c r="P37" s="3">
        <f t="shared" si="2"/>
        <v>0</v>
      </c>
      <c r="Q37" s="48"/>
    </row>
    <row r="38" spans="1:17" s="26" customFormat="1" ht="50.4" customHeight="1" x14ac:dyDescent="0.3">
      <c r="A38" s="7" t="s">
        <v>7</v>
      </c>
      <c r="B38" s="7" t="s">
        <v>8</v>
      </c>
      <c r="C38" s="6" t="s">
        <v>82</v>
      </c>
      <c r="D38" s="15" t="s">
        <v>83</v>
      </c>
      <c r="E38" s="6">
        <v>12</v>
      </c>
      <c r="F38" s="24">
        <v>34.299999999999997</v>
      </c>
      <c r="G38" s="19">
        <v>0.21</v>
      </c>
      <c r="H38" s="20">
        <v>41.503</v>
      </c>
      <c r="I38" s="3">
        <v>411.59999999999997</v>
      </c>
      <c r="J38" s="3">
        <v>498.036</v>
      </c>
      <c r="K38" s="6" t="s">
        <v>11</v>
      </c>
      <c r="L38" s="6">
        <v>1</v>
      </c>
      <c r="M38" s="47"/>
      <c r="N38" s="3">
        <f t="shared" si="0"/>
        <v>0</v>
      </c>
      <c r="O38" s="3">
        <f t="shared" si="1"/>
        <v>0</v>
      </c>
      <c r="P38" s="3">
        <f t="shared" si="2"/>
        <v>0</v>
      </c>
      <c r="Q38" s="48"/>
    </row>
    <row r="39" spans="1:17" s="26" customFormat="1" ht="50.4" customHeight="1" x14ac:dyDescent="0.3">
      <c r="A39" s="7" t="s">
        <v>7</v>
      </c>
      <c r="B39" s="7" t="s">
        <v>8</v>
      </c>
      <c r="C39" s="6" t="s">
        <v>84</v>
      </c>
      <c r="D39" s="15" t="s">
        <v>83</v>
      </c>
      <c r="E39" s="6">
        <v>12</v>
      </c>
      <c r="F39" s="24">
        <v>53.1</v>
      </c>
      <c r="G39" s="19">
        <v>0.21</v>
      </c>
      <c r="H39" s="20">
        <v>64.251000000000005</v>
      </c>
      <c r="I39" s="3">
        <v>637.20000000000005</v>
      </c>
      <c r="J39" s="3">
        <v>771.01200000000006</v>
      </c>
      <c r="K39" s="6" t="s">
        <v>11</v>
      </c>
      <c r="L39" s="6">
        <v>1</v>
      </c>
      <c r="M39" s="47"/>
      <c r="N39" s="3">
        <f t="shared" si="0"/>
        <v>0</v>
      </c>
      <c r="O39" s="3">
        <f t="shared" si="1"/>
        <v>0</v>
      </c>
      <c r="P39" s="3">
        <f t="shared" si="2"/>
        <v>0</v>
      </c>
      <c r="Q39" s="48"/>
    </row>
    <row r="40" spans="1:17" s="26" customFormat="1" ht="50.4" customHeight="1" x14ac:dyDescent="0.3">
      <c r="A40" s="7" t="s">
        <v>7</v>
      </c>
      <c r="B40" s="7" t="s">
        <v>8</v>
      </c>
      <c r="C40" s="6" t="s">
        <v>85</v>
      </c>
      <c r="D40" s="15" t="s">
        <v>86</v>
      </c>
      <c r="E40" s="6">
        <v>12</v>
      </c>
      <c r="F40" s="20">
        <v>49.08</v>
      </c>
      <c r="G40" s="19">
        <v>0.21</v>
      </c>
      <c r="H40" s="20">
        <v>59.386799999999994</v>
      </c>
      <c r="I40" s="3">
        <v>588.96</v>
      </c>
      <c r="J40" s="3">
        <v>712.64159999999993</v>
      </c>
      <c r="K40" s="6" t="s">
        <v>11</v>
      </c>
      <c r="L40" s="6">
        <v>1</v>
      </c>
      <c r="M40" s="47"/>
      <c r="N40" s="3">
        <f t="shared" si="0"/>
        <v>0</v>
      </c>
      <c r="O40" s="3">
        <f t="shared" si="1"/>
        <v>0</v>
      </c>
      <c r="P40" s="3">
        <f t="shared" si="2"/>
        <v>0</v>
      </c>
      <c r="Q40" s="48"/>
    </row>
    <row r="41" spans="1:17" s="26" customFormat="1" ht="50.4" customHeight="1" x14ac:dyDescent="0.3">
      <c r="A41" s="7" t="s">
        <v>7</v>
      </c>
      <c r="B41" s="7" t="s">
        <v>8</v>
      </c>
      <c r="C41" s="6" t="s">
        <v>87</v>
      </c>
      <c r="D41" s="15" t="s">
        <v>88</v>
      </c>
      <c r="E41" s="6">
        <v>12</v>
      </c>
      <c r="F41" s="20">
        <v>40.24</v>
      </c>
      <c r="G41" s="19">
        <v>0.21</v>
      </c>
      <c r="H41" s="20">
        <v>48.690400000000004</v>
      </c>
      <c r="I41" s="3">
        <v>482.88</v>
      </c>
      <c r="J41" s="3">
        <v>584.28480000000002</v>
      </c>
      <c r="K41" s="6" t="s">
        <v>11</v>
      </c>
      <c r="L41" s="6">
        <v>1</v>
      </c>
      <c r="M41" s="47"/>
      <c r="N41" s="3">
        <f t="shared" si="0"/>
        <v>0</v>
      </c>
      <c r="O41" s="3">
        <f t="shared" si="1"/>
        <v>0</v>
      </c>
      <c r="P41" s="3">
        <f t="shared" si="2"/>
        <v>0</v>
      </c>
      <c r="Q41" s="48"/>
    </row>
    <row r="42" spans="1:17" s="26" customFormat="1" ht="50.4" customHeight="1" x14ac:dyDescent="0.3">
      <c r="A42" s="7" t="s">
        <v>7</v>
      </c>
      <c r="B42" s="7" t="s">
        <v>8</v>
      </c>
      <c r="C42" s="6" t="s">
        <v>89</v>
      </c>
      <c r="D42" s="15" t="s">
        <v>90</v>
      </c>
      <c r="E42" s="6">
        <v>12</v>
      </c>
      <c r="F42" s="20">
        <v>21.88</v>
      </c>
      <c r="G42" s="19">
        <v>0.21</v>
      </c>
      <c r="H42" s="20">
        <v>26.474799999999998</v>
      </c>
      <c r="I42" s="3">
        <v>262.56</v>
      </c>
      <c r="J42" s="3">
        <v>317.69759999999997</v>
      </c>
      <c r="K42" s="6" t="s">
        <v>11</v>
      </c>
      <c r="L42" s="6">
        <v>1</v>
      </c>
      <c r="M42" s="47"/>
      <c r="N42" s="3">
        <f t="shared" si="0"/>
        <v>0</v>
      </c>
      <c r="O42" s="3">
        <f t="shared" si="1"/>
        <v>0</v>
      </c>
      <c r="P42" s="3">
        <f t="shared" si="2"/>
        <v>0</v>
      </c>
      <c r="Q42" s="48"/>
    </row>
    <row r="43" spans="1:17" s="26" customFormat="1" ht="50.4" customHeight="1" x14ac:dyDescent="0.3">
      <c r="A43" s="7" t="s">
        <v>7</v>
      </c>
      <c r="B43" s="7" t="s">
        <v>8</v>
      </c>
      <c r="C43" s="6" t="s">
        <v>91</v>
      </c>
      <c r="D43" s="15" t="s">
        <v>92</v>
      </c>
      <c r="E43" s="6">
        <v>9</v>
      </c>
      <c r="F43" s="20">
        <v>102</v>
      </c>
      <c r="G43" s="19">
        <v>0.21</v>
      </c>
      <c r="H43" s="20">
        <v>123.42</v>
      </c>
      <c r="I43" s="3">
        <v>918</v>
      </c>
      <c r="J43" s="3">
        <v>1110.78</v>
      </c>
      <c r="K43" s="6" t="s">
        <v>11</v>
      </c>
      <c r="L43" s="6">
        <v>1</v>
      </c>
      <c r="M43" s="47"/>
      <c r="N43" s="3">
        <f t="shared" si="0"/>
        <v>0</v>
      </c>
      <c r="O43" s="3">
        <f t="shared" si="1"/>
        <v>0</v>
      </c>
      <c r="P43" s="3">
        <f t="shared" si="2"/>
        <v>0</v>
      </c>
      <c r="Q43" s="48"/>
    </row>
    <row r="44" spans="1:17" s="26" customFormat="1" ht="50.4" customHeight="1" x14ac:dyDescent="0.3">
      <c r="A44" s="7" t="s">
        <v>7</v>
      </c>
      <c r="B44" s="7" t="s">
        <v>8</v>
      </c>
      <c r="C44" s="6" t="s">
        <v>93</v>
      </c>
      <c r="D44" s="15" t="s">
        <v>94</v>
      </c>
      <c r="E44" s="6">
        <v>9</v>
      </c>
      <c r="F44" s="20">
        <v>70.94</v>
      </c>
      <c r="G44" s="19">
        <v>0.21</v>
      </c>
      <c r="H44" s="20">
        <v>85.837400000000002</v>
      </c>
      <c r="I44" s="3">
        <v>638.46</v>
      </c>
      <c r="J44" s="3">
        <v>772.53660000000002</v>
      </c>
      <c r="K44" s="6" t="s">
        <v>11</v>
      </c>
      <c r="L44" s="6">
        <v>1</v>
      </c>
      <c r="M44" s="47"/>
      <c r="N44" s="3">
        <f t="shared" si="0"/>
        <v>0</v>
      </c>
      <c r="O44" s="3">
        <f t="shared" si="1"/>
        <v>0</v>
      </c>
      <c r="P44" s="3">
        <f t="shared" si="2"/>
        <v>0</v>
      </c>
      <c r="Q44" s="48"/>
    </row>
    <row r="45" spans="1:17" s="26" customFormat="1" ht="50.4" customHeight="1" x14ac:dyDescent="0.3">
      <c r="A45" s="7" t="s">
        <v>7</v>
      </c>
      <c r="B45" s="7" t="s">
        <v>8</v>
      </c>
      <c r="C45" s="6" t="s">
        <v>95</v>
      </c>
      <c r="D45" s="16" t="s">
        <v>96</v>
      </c>
      <c r="E45" s="6">
        <v>12</v>
      </c>
      <c r="F45" s="24">
        <v>75.989999999999995</v>
      </c>
      <c r="G45" s="19">
        <v>0.21</v>
      </c>
      <c r="H45" s="20">
        <v>91.94789999999999</v>
      </c>
      <c r="I45" s="3">
        <v>911.87999999999988</v>
      </c>
      <c r="J45" s="3">
        <v>1103.3747999999998</v>
      </c>
      <c r="K45" s="6" t="s">
        <v>11</v>
      </c>
      <c r="L45" s="6">
        <v>1</v>
      </c>
      <c r="M45" s="47"/>
      <c r="N45" s="3">
        <f t="shared" si="0"/>
        <v>0</v>
      </c>
      <c r="O45" s="3">
        <f t="shared" si="1"/>
        <v>0</v>
      </c>
      <c r="P45" s="3">
        <f t="shared" si="2"/>
        <v>0</v>
      </c>
      <c r="Q45" s="48"/>
    </row>
    <row r="46" spans="1:17" s="26" customFormat="1" ht="50.4" customHeight="1" x14ac:dyDescent="0.3">
      <c r="A46" s="7" t="s">
        <v>7</v>
      </c>
      <c r="B46" s="7" t="s">
        <v>8</v>
      </c>
      <c r="C46" s="6" t="s">
        <v>97</v>
      </c>
      <c r="D46" s="16" t="s">
        <v>98</v>
      </c>
      <c r="E46" s="6">
        <v>12</v>
      </c>
      <c r="F46" s="24">
        <v>76.790000000000006</v>
      </c>
      <c r="G46" s="19">
        <v>0.21</v>
      </c>
      <c r="H46" s="20">
        <v>92.915900000000008</v>
      </c>
      <c r="I46" s="3">
        <v>921.48</v>
      </c>
      <c r="J46" s="3">
        <v>1114.9908</v>
      </c>
      <c r="K46" s="6" t="s">
        <v>11</v>
      </c>
      <c r="L46" s="6">
        <v>1</v>
      </c>
      <c r="M46" s="47"/>
      <c r="N46" s="3">
        <f t="shared" si="0"/>
        <v>0</v>
      </c>
      <c r="O46" s="3">
        <f t="shared" si="1"/>
        <v>0</v>
      </c>
      <c r="P46" s="3">
        <f t="shared" si="2"/>
        <v>0</v>
      </c>
      <c r="Q46" s="48"/>
    </row>
    <row r="47" spans="1:17" s="26" customFormat="1" ht="50.4" customHeight="1" x14ac:dyDescent="0.3">
      <c r="A47" s="7" t="s">
        <v>7</v>
      </c>
      <c r="B47" s="7" t="s">
        <v>8</v>
      </c>
      <c r="C47" s="6" t="s">
        <v>99</v>
      </c>
      <c r="D47" s="16" t="s">
        <v>100</v>
      </c>
      <c r="E47" s="6">
        <v>6</v>
      </c>
      <c r="F47" s="24">
        <v>61.3</v>
      </c>
      <c r="G47" s="19">
        <v>0.21</v>
      </c>
      <c r="H47" s="20">
        <v>74.173000000000002</v>
      </c>
      <c r="I47" s="3">
        <v>367.79999999999995</v>
      </c>
      <c r="J47" s="3">
        <v>445.03800000000001</v>
      </c>
      <c r="K47" s="6" t="s">
        <v>11</v>
      </c>
      <c r="L47" s="6">
        <v>1</v>
      </c>
      <c r="M47" s="47"/>
      <c r="N47" s="3">
        <f t="shared" si="0"/>
        <v>0</v>
      </c>
      <c r="O47" s="3">
        <f t="shared" si="1"/>
        <v>0</v>
      </c>
      <c r="P47" s="3">
        <f t="shared" si="2"/>
        <v>0</v>
      </c>
      <c r="Q47" s="48"/>
    </row>
    <row r="48" spans="1:17" s="26" customFormat="1" ht="50.4" customHeight="1" x14ac:dyDescent="0.3">
      <c r="A48" s="7" t="s">
        <v>7</v>
      </c>
      <c r="B48" s="7" t="s">
        <v>8</v>
      </c>
      <c r="C48" s="6" t="s">
        <v>101</v>
      </c>
      <c r="D48" s="16" t="s">
        <v>102</v>
      </c>
      <c r="E48" s="6">
        <v>12</v>
      </c>
      <c r="F48" s="24">
        <v>60.11</v>
      </c>
      <c r="G48" s="19">
        <v>0.21</v>
      </c>
      <c r="H48" s="20">
        <v>72.733099999999993</v>
      </c>
      <c r="I48" s="3">
        <v>721.31999999999994</v>
      </c>
      <c r="J48" s="3">
        <v>872.79719999999998</v>
      </c>
      <c r="K48" s="6" t="s">
        <v>11</v>
      </c>
      <c r="L48" s="6">
        <v>1</v>
      </c>
      <c r="M48" s="47"/>
      <c r="N48" s="3">
        <f t="shared" si="0"/>
        <v>0</v>
      </c>
      <c r="O48" s="3">
        <f t="shared" si="1"/>
        <v>0</v>
      </c>
      <c r="P48" s="3">
        <f t="shared" si="2"/>
        <v>0</v>
      </c>
      <c r="Q48" s="48"/>
    </row>
    <row r="49" spans="1:17" s="26" customFormat="1" ht="50.4" customHeight="1" x14ac:dyDescent="0.3">
      <c r="A49" s="7" t="s">
        <v>7</v>
      </c>
      <c r="B49" s="7" t="s">
        <v>8</v>
      </c>
      <c r="C49" s="6" t="s">
        <v>103</v>
      </c>
      <c r="D49" s="16" t="s">
        <v>104</v>
      </c>
      <c r="E49" s="6">
        <v>12</v>
      </c>
      <c r="F49" s="24">
        <v>31.12</v>
      </c>
      <c r="G49" s="19">
        <v>0.21</v>
      </c>
      <c r="H49" s="20">
        <v>37.655200000000001</v>
      </c>
      <c r="I49" s="3">
        <v>373.44</v>
      </c>
      <c r="J49" s="3">
        <v>451.86239999999998</v>
      </c>
      <c r="K49" s="6" t="s">
        <v>11</v>
      </c>
      <c r="L49" s="6">
        <v>1</v>
      </c>
      <c r="M49" s="47"/>
      <c r="N49" s="3">
        <f t="shared" si="0"/>
        <v>0</v>
      </c>
      <c r="O49" s="3">
        <f t="shared" si="1"/>
        <v>0</v>
      </c>
      <c r="P49" s="3">
        <f t="shared" si="2"/>
        <v>0</v>
      </c>
      <c r="Q49" s="48"/>
    </row>
    <row r="50" spans="1:17" s="26" customFormat="1" ht="50.4" customHeight="1" x14ac:dyDescent="0.3">
      <c r="A50" s="7" t="s">
        <v>7</v>
      </c>
      <c r="B50" s="7" t="s">
        <v>8</v>
      </c>
      <c r="C50" s="6" t="s">
        <v>105</v>
      </c>
      <c r="D50" s="15" t="s">
        <v>106</v>
      </c>
      <c r="E50" s="6">
        <v>12</v>
      </c>
      <c r="F50" s="21">
        <v>88</v>
      </c>
      <c r="G50" s="19">
        <v>0.1</v>
      </c>
      <c r="H50" s="20">
        <v>96.8</v>
      </c>
      <c r="I50" s="3">
        <v>1056</v>
      </c>
      <c r="J50" s="3">
        <v>1161.5999999999999</v>
      </c>
      <c r="K50" s="6" t="s">
        <v>11</v>
      </c>
      <c r="L50" s="6">
        <v>1</v>
      </c>
      <c r="M50" s="47"/>
      <c r="N50" s="3">
        <f t="shared" si="0"/>
        <v>0</v>
      </c>
      <c r="O50" s="3">
        <f t="shared" si="1"/>
        <v>0</v>
      </c>
      <c r="P50" s="3">
        <f t="shared" si="2"/>
        <v>0</v>
      </c>
      <c r="Q50" s="48"/>
    </row>
    <row r="51" spans="1:17" s="26" customFormat="1" ht="50.4" customHeight="1" x14ac:dyDescent="0.3">
      <c r="A51" s="7" t="s">
        <v>7</v>
      </c>
      <c r="B51" s="7" t="s">
        <v>8</v>
      </c>
      <c r="C51" s="6" t="s">
        <v>107</v>
      </c>
      <c r="D51" s="15" t="s">
        <v>108</v>
      </c>
      <c r="E51" s="6">
        <v>15</v>
      </c>
      <c r="F51" s="21">
        <v>132</v>
      </c>
      <c r="G51" s="19">
        <v>0.1</v>
      </c>
      <c r="H51" s="20">
        <v>145.19999999999999</v>
      </c>
      <c r="I51" s="3">
        <v>1980</v>
      </c>
      <c r="J51" s="3">
        <v>2178</v>
      </c>
      <c r="K51" s="6" t="s">
        <v>11</v>
      </c>
      <c r="L51" s="6">
        <v>1</v>
      </c>
      <c r="M51" s="47"/>
      <c r="N51" s="3">
        <f t="shared" si="0"/>
        <v>0</v>
      </c>
      <c r="O51" s="3">
        <f t="shared" si="1"/>
        <v>0</v>
      </c>
      <c r="P51" s="3">
        <f t="shared" si="2"/>
        <v>0</v>
      </c>
      <c r="Q51" s="48"/>
    </row>
    <row r="52" spans="1:17" s="26" customFormat="1" ht="50.4" customHeight="1" x14ac:dyDescent="0.3">
      <c r="A52" s="7" t="s">
        <v>7</v>
      </c>
      <c r="B52" s="7" t="s">
        <v>8</v>
      </c>
      <c r="C52" s="6" t="s">
        <v>109</v>
      </c>
      <c r="D52" s="15" t="s">
        <v>110</v>
      </c>
      <c r="E52" s="6">
        <v>12</v>
      </c>
      <c r="F52" s="21">
        <v>139.93</v>
      </c>
      <c r="G52" s="19">
        <v>0.1</v>
      </c>
      <c r="H52" s="20">
        <v>153.923</v>
      </c>
      <c r="I52" s="3">
        <v>1679.16</v>
      </c>
      <c r="J52" s="3">
        <v>1847.076</v>
      </c>
      <c r="K52" s="6" t="s">
        <v>11</v>
      </c>
      <c r="L52" s="6">
        <v>1</v>
      </c>
      <c r="M52" s="47"/>
      <c r="N52" s="3">
        <f t="shared" si="0"/>
        <v>0</v>
      </c>
      <c r="O52" s="3">
        <f t="shared" si="1"/>
        <v>0</v>
      </c>
      <c r="P52" s="3">
        <f t="shared" si="2"/>
        <v>0</v>
      </c>
      <c r="Q52" s="48"/>
    </row>
    <row r="53" spans="1:17" s="26" customFormat="1" ht="50.4" customHeight="1" x14ac:dyDescent="0.3">
      <c r="A53" s="7" t="s">
        <v>7</v>
      </c>
      <c r="B53" s="7" t="s">
        <v>8</v>
      </c>
      <c r="C53" s="6" t="s">
        <v>111</v>
      </c>
      <c r="D53" s="15" t="s">
        <v>112</v>
      </c>
      <c r="E53" s="6">
        <v>12</v>
      </c>
      <c r="F53" s="21">
        <v>139.93</v>
      </c>
      <c r="G53" s="19">
        <v>0.1</v>
      </c>
      <c r="H53" s="20">
        <v>153.923</v>
      </c>
      <c r="I53" s="3">
        <v>1679.16</v>
      </c>
      <c r="J53" s="3">
        <v>1847.076</v>
      </c>
      <c r="K53" s="6" t="s">
        <v>11</v>
      </c>
      <c r="L53" s="6">
        <v>1</v>
      </c>
      <c r="M53" s="47"/>
      <c r="N53" s="3">
        <f t="shared" si="0"/>
        <v>0</v>
      </c>
      <c r="O53" s="3">
        <f t="shared" si="1"/>
        <v>0</v>
      </c>
      <c r="P53" s="3">
        <f t="shared" si="2"/>
        <v>0</v>
      </c>
      <c r="Q53" s="48"/>
    </row>
    <row r="54" spans="1:17" s="26" customFormat="1" ht="50.4" customHeight="1" x14ac:dyDescent="0.3">
      <c r="A54" s="7" t="s">
        <v>7</v>
      </c>
      <c r="B54" s="7" t="s">
        <v>8</v>
      </c>
      <c r="C54" s="6" t="s">
        <v>113</v>
      </c>
      <c r="D54" s="15" t="s">
        <v>114</v>
      </c>
      <c r="E54" s="6">
        <v>6</v>
      </c>
      <c r="F54" s="21">
        <v>139.93</v>
      </c>
      <c r="G54" s="19">
        <v>0.1</v>
      </c>
      <c r="H54" s="20">
        <v>153.923</v>
      </c>
      <c r="I54" s="3">
        <v>839.58</v>
      </c>
      <c r="J54" s="3">
        <v>923.53800000000001</v>
      </c>
      <c r="K54" s="6" t="s">
        <v>11</v>
      </c>
      <c r="L54" s="6">
        <v>1</v>
      </c>
      <c r="M54" s="47"/>
      <c r="N54" s="3">
        <f t="shared" si="0"/>
        <v>0</v>
      </c>
      <c r="O54" s="3">
        <f t="shared" si="1"/>
        <v>0</v>
      </c>
      <c r="P54" s="3">
        <f t="shared" si="2"/>
        <v>0</v>
      </c>
      <c r="Q54" s="48"/>
    </row>
    <row r="55" spans="1:17" s="26" customFormat="1" ht="50.4" customHeight="1" x14ac:dyDescent="0.3">
      <c r="A55" s="7" t="s">
        <v>7</v>
      </c>
      <c r="B55" s="7" t="s">
        <v>8</v>
      </c>
      <c r="C55" s="6" t="s">
        <v>115</v>
      </c>
      <c r="D55" s="15" t="s">
        <v>116</v>
      </c>
      <c r="E55" s="6">
        <v>6</v>
      </c>
      <c r="F55" s="21">
        <v>145.58000000000001</v>
      </c>
      <c r="G55" s="19">
        <v>0.1</v>
      </c>
      <c r="H55" s="20">
        <v>160.13800000000001</v>
      </c>
      <c r="I55" s="3">
        <v>873.48</v>
      </c>
      <c r="J55" s="3">
        <v>960.82799999999997</v>
      </c>
      <c r="K55" s="6" t="s">
        <v>11</v>
      </c>
      <c r="L55" s="6">
        <v>1</v>
      </c>
      <c r="M55" s="47"/>
      <c r="N55" s="3">
        <f t="shared" si="0"/>
        <v>0</v>
      </c>
      <c r="O55" s="3">
        <f t="shared" si="1"/>
        <v>0</v>
      </c>
      <c r="P55" s="3">
        <f t="shared" si="2"/>
        <v>0</v>
      </c>
      <c r="Q55" s="48"/>
    </row>
    <row r="56" spans="1:17" s="26" customFormat="1" ht="50.4" customHeight="1" x14ac:dyDescent="0.3">
      <c r="A56" s="7" t="s">
        <v>7</v>
      </c>
      <c r="B56" s="7" t="s">
        <v>8</v>
      </c>
      <c r="C56" s="6" t="s">
        <v>117</v>
      </c>
      <c r="D56" s="16" t="s">
        <v>118</v>
      </c>
      <c r="E56" s="6">
        <v>9</v>
      </c>
      <c r="F56" s="24">
        <v>734.27</v>
      </c>
      <c r="G56" s="19">
        <v>0.1</v>
      </c>
      <c r="H56" s="20">
        <v>807.697</v>
      </c>
      <c r="I56" s="3">
        <v>6608.43</v>
      </c>
      <c r="J56" s="3">
        <v>7269.2730000000001</v>
      </c>
      <c r="K56" s="6" t="s">
        <v>11</v>
      </c>
      <c r="L56" s="6">
        <v>1</v>
      </c>
      <c r="M56" s="47"/>
      <c r="N56" s="3">
        <f t="shared" si="0"/>
        <v>0</v>
      </c>
      <c r="O56" s="3">
        <f t="shared" si="1"/>
        <v>0</v>
      </c>
      <c r="P56" s="3">
        <f t="shared" si="2"/>
        <v>0</v>
      </c>
      <c r="Q56" s="48"/>
    </row>
    <row r="57" spans="1:17" s="26" customFormat="1" ht="50.4" customHeight="1" x14ac:dyDescent="0.3">
      <c r="A57" s="7" t="s">
        <v>7</v>
      </c>
      <c r="B57" s="7" t="s">
        <v>8</v>
      </c>
      <c r="C57" s="6" t="s">
        <v>119</v>
      </c>
      <c r="D57" s="16" t="s">
        <v>120</v>
      </c>
      <c r="E57" s="6">
        <v>6</v>
      </c>
      <c r="F57" s="24">
        <v>77.959999999999994</v>
      </c>
      <c r="G57" s="19">
        <v>0.1</v>
      </c>
      <c r="H57" s="20">
        <v>85.756</v>
      </c>
      <c r="I57" s="3">
        <v>467.76</v>
      </c>
      <c r="J57" s="3">
        <v>514.53600000000006</v>
      </c>
      <c r="K57" s="6" t="s">
        <v>11</v>
      </c>
      <c r="L57" s="6">
        <v>1</v>
      </c>
      <c r="M57" s="47"/>
      <c r="N57" s="3">
        <f t="shared" si="0"/>
        <v>0</v>
      </c>
      <c r="O57" s="3">
        <f t="shared" si="1"/>
        <v>0</v>
      </c>
      <c r="P57" s="3">
        <f t="shared" si="2"/>
        <v>0</v>
      </c>
      <c r="Q57" s="48"/>
    </row>
    <row r="58" spans="1:17" s="26" customFormat="1" ht="50.4" customHeight="1" x14ac:dyDescent="0.3">
      <c r="A58" s="7" t="s">
        <v>7</v>
      </c>
      <c r="B58" s="7" t="s">
        <v>8</v>
      </c>
      <c r="C58" s="6" t="s">
        <v>121</v>
      </c>
      <c r="D58" s="16" t="s">
        <v>122</v>
      </c>
      <c r="E58" s="6">
        <v>6</v>
      </c>
      <c r="F58" s="24">
        <v>77.959999999999994</v>
      </c>
      <c r="G58" s="19">
        <v>0.1</v>
      </c>
      <c r="H58" s="20">
        <v>85.756</v>
      </c>
      <c r="I58" s="3">
        <v>467.76</v>
      </c>
      <c r="J58" s="3">
        <v>514.53600000000006</v>
      </c>
      <c r="K58" s="6" t="s">
        <v>11</v>
      </c>
      <c r="L58" s="6">
        <v>1</v>
      </c>
      <c r="M58" s="47"/>
      <c r="N58" s="3">
        <f t="shared" si="0"/>
        <v>0</v>
      </c>
      <c r="O58" s="3">
        <f t="shared" si="1"/>
        <v>0</v>
      </c>
      <c r="P58" s="3">
        <f t="shared" si="2"/>
        <v>0</v>
      </c>
      <c r="Q58" s="48"/>
    </row>
    <row r="59" spans="1:17" s="26" customFormat="1" ht="50.4" customHeight="1" x14ac:dyDescent="0.3">
      <c r="A59" s="7" t="s">
        <v>7</v>
      </c>
      <c r="B59" s="7" t="s">
        <v>8</v>
      </c>
      <c r="C59" s="6" t="s">
        <v>123</v>
      </c>
      <c r="D59" s="16" t="s">
        <v>124</v>
      </c>
      <c r="E59" s="6">
        <v>6</v>
      </c>
      <c r="F59" s="24">
        <v>77.959999999999994</v>
      </c>
      <c r="G59" s="19">
        <v>0.1</v>
      </c>
      <c r="H59" s="20">
        <v>85.756</v>
      </c>
      <c r="I59" s="3">
        <v>467.76</v>
      </c>
      <c r="J59" s="3">
        <v>514.53600000000006</v>
      </c>
      <c r="K59" s="6" t="s">
        <v>11</v>
      </c>
      <c r="L59" s="6">
        <v>1</v>
      </c>
      <c r="M59" s="47"/>
      <c r="N59" s="3">
        <f t="shared" si="0"/>
        <v>0</v>
      </c>
      <c r="O59" s="3">
        <f t="shared" si="1"/>
        <v>0</v>
      </c>
      <c r="P59" s="3">
        <f t="shared" si="2"/>
        <v>0</v>
      </c>
      <c r="Q59" s="48"/>
    </row>
    <row r="60" spans="1:17" s="26" customFormat="1" ht="50.4" customHeight="1" x14ac:dyDescent="0.3">
      <c r="A60" s="7" t="s">
        <v>7</v>
      </c>
      <c r="B60" s="7" t="s">
        <v>8</v>
      </c>
      <c r="C60" s="6" t="s">
        <v>125</v>
      </c>
      <c r="D60" s="17" t="s">
        <v>126</v>
      </c>
      <c r="E60" s="6">
        <v>6</v>
      </c>
      <c r="F60" s="22">
        <v>77.959999999999994</v>
      </c>
      <c r="G60" s="19">
        <v>0.1</v>
      </c>
      <c r="H60" s="20">
        <v>85.756</v>
      </c>
      <c r="I60" s="3">
        <v>467.76</v>
      </c>
      <c r="J60" s="3">
        <v>514.53600000000006</v>
      </c>
      <c r="K60" s="6" t="s">
        <v>11</v>
      </c>
      <c r="L60" s="6">
        <v>1</v>
      </c>
      <c r="M60" s="47"/>
      <c r="N60" s="3">
        <f t="shared" si="0"/>
        <v>0</v>
      </c>
      <c r="O60" s="3">
        <f t="shared" si="1"/>
        <v>0</v>
      </c>
      <c r="P60" s="3">
        <f t="shared" si="2"/>
        <v>0</v>
      </c>
      <c r="Q60" s="48"/>
    </row>
    <row r="61" spans="1:17" s="26" customFormat="1" ht="50.4" customHeight="1" x14ac:dyDescent="0.3">
      <c r="A61" s="7" t="s">
        <v>7</v>
      </c>
      <c r="B61" s="7" t="s">
        <v>8</v>
      </c>
      <c r="C61" s="6" t="s">
        <v>127</v>
      </c>
      <c r="D61" s="17" t="s">
        <v>128</v>
      </c>
      <c r="E61" s="6">
        <v>9</v>
      </c>
      <c r="F61" s="22">
        <v>207.9</v>
      </c>
      <c r="G61" s="19">
        <v>0.1</v>
      </c>
      <c r="H61" s="20">
        <v>228.69</v>
      </c>
      <c r="I61" s="3">
        <v>1871.1000000000001</v>
      </c>
      <c r="J61" s="3">
        <v>2058.21</v>
      </c>
      <c r="K61" s="6" t="s">
        <v>11</v>
      </c>
      <c r="L61" s="6">
        <v>1</v>
      </c>
      <c r="M61" s="47"/>
      <c r="N61" s="3">
        <f t="shared" si="0"/>
        <v>0</v>
      </c>
      <c r="O61" s="3">
        <f t="shared" si="1"/>
        <v>0</v>
      </c>
      <c r="P61" s="3">
        <f t="shared" si="2"/>
        <v>0</v>
      </c>
      <c r="Q61" s="48"/>
    </row>
    <row r="62" spans="1:17" s="26" customFormat="1" ht="50.4" customHeight="1" x14ac:dyDescent="0.3">
      <c r="A62" s="7" t="s">
        <v>7</v>
      </c>
      <c r="B62" s="7" t="s">
        <v>8</v>
      </c>
      <c r="C62" s="6" t="s">
        <v>129</v>
      </c>
      <c r="D62" s="17" t="s">
        <v>130</v>
      </c>
      <c r="E62" s="6">
        <v>9</v>
      </c>
      <c r="F62" s="22">
        <v>207.9</v>
      </c>
      <c r="G62" s="19">
        <v>0.1</v>
      </c>
      <c r="H62" s="20">
        <v>228.69</v>
      </c>
      <c r="I62" s="3">
        <v>1871.1000000000001</v>
      </c>
      <c r="J62" s="3">
        <v>2058.21</v>
      </c>
      <c r="K62" s="6" t="s">
        <v>11</v>
      </c>
      <c r="L62" s="6">
        <v>1</v>
      </c>
      <c r="M62" s="47"/>
      <c r="N62" s="3">
        <f t="shared" si="0"/>
        <v>0</v>
      </c>
      <c r="O62" s="3">
        <f t="shared" si="1"/>
        <v>0</v>
      </c>
      <c r="P62" s="3">
        <f t="shared" si="2"/>
        <v>0</v>
      </c>
      <c r="Q62" s="48"/>
    </row>
    <row r="63" spans="1:17" s="26" customFormat="1" ht="50.4" customHeight="1" x14ac:dyDescent="0.3">
      <c r="A63" s="7" t="s">
        <v>7</v>
      </c>
      <c r="B63" s="7" t="s">
        <v>8</v>
      </c>
      <c r="C63" s="6" t="s">
        <v>131</v>
      </c>
      <c r="D63" s="17" t="s">
        <v>132</v>
      </c>
      <c r="E63" s="6">
        <v>3</v>
      </c>
      <c r="F63" s="22">
        <v>107.26</v>
      </c>
      <c r="G63" s="19">
        <v>0.1</v>
      </c>
      <c r="H63" s="20">
        <v>117.986</v>
      </c>
      <c r="I63" s="3">
        <v>321.78000000000003</v>
      </c>
      <c r="J63" s="3">
        <v>353.95800000000003</v>
      </c>
      <c r="K63" s="6" t="s">
        <v>11</v>
      </c>
      <c r="L63" s="6">
        <v>1</v>
      </c>
      <c r="M63" s="47"/>
      <c r="N63" s="3">
        <f t="shared" si="0"/>
        <v>0</v>
      </c>
      <c r="O63" s="3">
        <f t="shared" si="1"/>
        <v>0</v>
      </c>
      <c r="P63" s="3">
        <f t="shared" si="2"/>
        <v>0</v>
      </c>
      <c r="Q63" s="48"/>
    </row>
    <row r="64" spans="1:17" s="26" customFormat="1" ht="50.4" customHeight="1" x14ac:dyDescent="0.3">
      <c r="A64" s="7" t="s">
        <v>7</v>
      </c>
      <c r="B64" s="7" t="s">
        <v>8</v>
      </c>
      <c r="C64" s="6" t="s">
        <v>133</v>
      </c>
      <c r="D64" s="17" t="s">
        <v>134</v>
      </c>
      <c r="E64" s="6">
        <v>3</v>
      </c>
      <c r="F64" s="22">
        <v>107.26</v>
      </c>
      <c r="G64" s="19">
        <v>0.1</v>
      </c>
      <c r="H64" s="20">
        <v>117.986</v>
      </c>
      <c r="I64" s="3">
        <v>321.78000000000003</v>
      </c>
      <c r="J64" s="3">
        <v>353.95800000000003</v>
      </c>
      <c r="K64" s="6" t="s">
        <v>11</v>
      </c>
      <c r="L64" s="6">
        <v>1</v>
      </c>
      <c r="M64" s="47"/>
      <c r="N64" s="3">
        <f t="shared" si="0"/>
        <v>0</v>
      </c>
      <c r="O64" s="3">
        <f t="shared" si="1"/>
        <v>0</v>
      </c>
      <c r="P64" s="3">
        <f t="shared" si="2"/>
        <v>0</v>
      </c>
      <c r="Q64" s="48"/>
    </row>
    <row r="65" spans="1:17" s="26" customFormat="1" ht="50.4" customHeight="1" x14ac:dyDescent="0.3">
      <c r="A65" s="7" t="s">
        <v>7</v>
      </c>
      <c r="B65" s="7" t="s">
        <v>8</v>
      </c>
      <c r="C65" s="6" t="s">
        <v>135</v>
      </c>
      <c r="D65" s="17" t="s">
        <v>136</v>
      </c>
      <c r="E65" s="6">
        <v>3</v>
      </c>
      <c r="F65" s="22">
        <v>107.26</v>
      </c>
      <c r="G65" s="19">
        <v>0.1</v>
      </c>
      <c r="H65" s="20">
        <v>117.986</v>
      </c>
      <c r="I65" s="3">
        <v>321.78000000000003</v>
      </c>
      <c r="J65" s="3">
        <v>353.95800000000003</v>
      </c>
      <c r="K65" s="6" t="s">
        <v>11</v>
      </c>
      <c r="L65" s="6">
        <v>1</v>
      </c>
      <c r="M65" s="47"/>
      <c r="N65" s="3">
        <f t="shared" si="0"/>
        <v>0</v>
      </c>
      <c r="O65" s="3">
        <f t="shared" si="1"/>
        <v>0</v>
      </c>
      <c r="P65" s="3">
        <f t="shared" si="2"/>
        <v>0</v>
      </c>
      <c r="Q65" s="48"/>
    </row>
    <row r="66" spans="1:17" s="26" customFormat="1" ht="50.4" customHeight="1" x14ac:dyDescent="0.3">
      <c r="A66" s="7" t="s">
        <v>7</v>
      </c>
      <c r="B66" s="7" t="s">
        <v>8</v>
      </c>
      <c r="C66" s="6" t="s">
        <v>137</v>
      </c>
      <c r="D66" s="17" t="s">
        <v>138</v>
      </c>
      <c r="E66" s="6">
        <v>3</v>
      </c>
      <c r="F66" s="22">
        <v>107.26</v>
      </c>
      <c r="G66" s="19">
        <v>0.1</v>
      </c>
      <c r="H66" s="20">
        <v>117.986</v>
      </c>
      <c r="I66" s="3">
        <v>321.78000000000003</v>
      </c>
      <c r="J66" s="3">
        <v>353.95800000000003</v>
      </c>
      <c r="K66" s="6" t="s">
        <v>11</v>
      </c>
      <c r="L66" s="6">
        <v>1</v>
      </c>
      <c r="M66" s="47"/>
      <c r="N66" s="3">
        <f t="shared" si="0"/>
        <v>0</v>
      </c>
      <c r="O66" s="3">
        <f t="shared" si="1"/>
        <v>0</v>
      </c>
      <c r="P66" s="3">
        <f t="shared" si="2"/>
        <v>0</v>
      </c>
      <c r="Q66" s="48"/>
    </row>
    <row r="67" spans="1:17" s="26" customFormat="1" ht="50.4" customHeight="1" x14ac:dyDescent="0.3">
      <c r="A67" s="7" t="s">
        <v>7</v>
      </c>
      <c r="B67" s="7" t="s">
        <v>8</v>
      </c>
      <c r="C67" s="6" t="s">
        <v>139</v>
      </c>
      <c r="D67" s="17" t="s">
        <v>140</v>
      </c>
      <c r="E67" s="6">
        <v>3</v>
      </c>
      <c r="F67" s="22">
        <v>107.26</v>
      </c>
      <c r="G67" s="19">
        <v>0.1</v>
      </c>
      <c r="H67" s="20">
        <v>117.986</v>
      </c>
      <c r="I67" s="3">
        <v>321.78000000000003</v>
      </c>
      <c r="J67" s="3">
        <v>353.95800000000003</v>
      </c>
      <c r="K67" s="6" t="s">
        <v>11</v>
      </c>
      <c r="L67" s="6">
        <v>1</v>
      </c>
      <c r="M67" s="47"/>
      <c r="N67" s="3">
        <f t="shared" ref="N67:N77" si="3">M67+(M67*G67)</f>
        <v>0</v>
      </c>
      <c r="O67" s="3">
        <f t="shared" ref="O67:O77" si="4">M67*E67</f>
        <v>0</v>
      </c>
      <c r="P67" s="3">
        <f t="shared" ref="P67:P77" si="5">N67*E67</f>
        <v>0</v>
      </c>
      <c r="Q67" s="48"/>
    </row>
    <row r="68" spans="1:17" s="26" customFormat="1" ht="50.4" customHeight="1" x14ac:dyDescent="0.3">
      <c r="A68" s="7" t="s">
        <v>7</v>
      </c>
      <c r="B68" s="7" t="s">
        <v>8</v>
      </c>
      <c r="C68" s="6" t="s">
        <v>141</v>
      </c>
      <c r="D68" s="17" t="s">
        <v>142</v>
      </c>
      <c r="E68" s="6">
        <v>6</v>
      </c>
      <c r="F68" s="22">
        <v>793.8</v>
      </c>
      <c r="G68" s="19">
        <v>0.1</v>
      </c>
      <c r="H68" s="20">
        <v>873.18</v>
      </c>
      <c r="I68" s="3">
        <v>4762.7999999999993</v>
      </c>
      <c r="J68" s="3">
        <v>5239.08</v>
      </c>
      <c r="K68" s="6" t="s">
        <v>11</v>
      </c>
      <c r="L68" s="6">
        <v>1</v>
      </c>
      <c r="M68" s="47"/>
      <c r="N68" s="3">
        <f t="shared" si="3"/>
        <v>0</v>
      </c>
      <c r="O68" s="3">
        <f t="shared" si="4"/>
        <v>0</v>
      </c>
      <c r="P68" s="3">
        <f t="shared" si="5"/>
        <v>0</v>
      </c>
      <c r="Q68" s="48"/>
    </row>
    <row r="69" spans="1:17" s="26" customFormat="1" ht="50.4" customHeight="1" x14ac:dyDescent="0.3">
      <c r="A69" s="7" t="s">
        <v>7</v>
      </c>
      <c r="B69" s="7" t="s">
        <v>8</v>
      </c>
      <c r="C69" s="6" t="s">
        <v>143</v>
      </c>
      <c r="D69" s="17" t="s">
        <v>144</v>
      </c>
      <c r="E69" s="6">
        <v>6</v>
      </c>
      <c r="F69" s="22">
        <v>103.95</v>
      </c>
      <c r="G69" s="19">
        <v>0.1</v>
      </c>
      <c r="H69" s="20">
        <v>114.345</v>
      </c>
      <c r="I69" s="3">
        <v>623.70000000000005</v>
      </c>
      <c r="J69" s="3">
        <v>686.06999999999994</v>
      </c>
      <c r="K69" s="6" t="s">
        <v>11</v>
      </c>
      <c r="L69" s="6">
        <v>1</v>
      </c>
      <c r="M69" s="47"/>
      <c r="N69" s="3">
        <f t="shared" si="3"/>
        <v>0</v>
      </c>
      <c r="O69" s="3">
        <f t="shared" si="4"/>
        <v>0</v>
      </c>
      <c r="P69" s="3">
        <f t="shared" si="5"/>
        <v>0</v>
      </c>
      <c r="Q69" s="48"/>
    </row>
    <row r="70" spans="1:17" s="26" customFormat="1" ht="50.4" customHeight="1" x14ac:dyDescent="0.3">
      <c r="A70" s="7" t="s">
        <v>7</v>
      </c>
      <c r="B70" s="7" t="s">
        <v>8</v>
      </c>
      <c r="C70" s="6" t="s">
        <v>145</v>
      </c>
      <c r="D70" s="17" t="s">
        <v>146</v>
      </c>
      <c r="E70" s="6">
        <v>6</v>
      </c>
      <c r="F70" s="22">
        <v>623.70000000000005</v>
      </c>
      <c r="G70" s="19">
        <v>0.1</v>
      </c>
      <c r="H70" s="20">
        <v>686.07</v>
      </c>
      <c r="I70" s="3">
        <v>3742.2000000000003</v>
      </c>
      <c r="J70" s="3">
        <v>4116.42</v>
      </c>
      <c r="K70" s="6" t="s">
        <v>11</v>
      </c>
      <c r="L70" s="6">
        <v>1</v>
      </c>
      <c r="M70" s="47"/>
      <c r="N70" s="3">
        <f t="shared" si="3"/>
        <v>0</v>
      </c>
      <c r="O70" s="3">
        <f t="shared" si="4"/>
        <v>0</v>
      </c>
      <c r="P70" s="3">
        <f t="shared" si="5"/>
        <v>0</v>
      </c>
      <c r="Q70" s="48"/>
    </row>
    <row r="71" spans="1:17" s="26" customFormat="1" ht="50.4" customHeight="1" x14ac:dyDescent="0.3">
      <c r="A71" s="7" t="s">
        <v>7</v>
      </c>
      <c r="B71" s="7" t="s">
        <v>8</v>
      </c>
      <c r="C71" s="6" t="s">
        <v>147</v>
      </c>
      <c r="D71" s="17" t="s">
        <v>148</v>
      </c>
      <c r="E71" s="6">
        <v>6</v>
      </c>
      <c r="F71" s="22">
        <v>785.77</v>
      </c>
      <c r="G71" s="19">
        <v>0.1</v>
      </c>
      <c r="H71" s="20">
        <v>864.34699999999998</v>
      </c>
      <c r="I71" s="3">
        <v>4714.62</v>
      </c>
      <c r="J71" s="3">
        <v>5186.0820000000003</v>
      </c>
      <c r="K71" s="6" t="s">
        <v>11</v>
      </c>
      <c r="L71" s="6">
        <v>1</v>
      </c>
      <c r="M71" s="47"/>
      <c r="N71" s="3">
        <f t="shared" si="3"/>
        <v>0</v>
      </c>
      <c r="O71" s="3">
        <f t="shared" si="4"/>
        <v>0</v>
      </c>
      <c r="P71" s="3">
        <f t="shared" si="5"/>
        <v>0</v>
      </c>
      <c r="Q71" s="48"/>
    </row>
    <row r="72" spans="1:17" s="26" customFormat="1" ht="50.4" customHeight="1" x14ac:dyDescent="0.3">
      <c r="A72" s="7" t="s">
        <v>7</v>
      </c>
      <c r="B72" s="7" t="s">
        <v>8</v>
      </c>
      <c r="C72" s="6" t="s">
        <v>149</v>
      </c>
      <c r="D72" s="17" t="s">
        <v>150</v>
      </c>
      <c r="E72" s="6">
        <v>6</v>
      </c>
      <c r="F72" s="22">
        <v>785.77</v>
      </c>
      <c r="G72" s="19">
        <v>0.1</v>
      </c>
      <c r="H72" s="20">
        <v>864.34699999999998</v>
      </c>
      <c r="I72" s="3">
        <v>4714.62</v>
      </c>
      <c r="J72" s="3">
        <v>5186.0820000000003</v>
      </c>
      <c r="K72" s="6" t="s">
        <v>11</v>
      </c>
      <c r="L72" s="6">
        <v>1</v>
      </c>
      <c r="M72" s="47"/>
      <c r="N72" s="3">
        <f t="shared" si="3"/>
        <v>0</v>
      </c>
      <c r="O72" s="3">
        <f t="shared" si="4"/>
        <v>0</v>
      </c>
      <c r="P72" s="3">
        <f t="shared" si="5"/>
        <v>0</v>
      </c>
      <c r="Q72" s="48"/>
    </row>
    <row r="73" spans="1:17" s="26" customFormat="1" ht="50.4" customHeight="1" x14ac:dyDescent="0.3">
      <c r="A73" s="7" t="s">
        <v>7</v>
      </c>
      <c r="B73" s="7" t="s">
        <v>8</v>
      </c>
      <c r="C73" s="6" t="s">
        <v>151</v>
      </c>
      <c r="D73" s="17" t="s">
        <v>152</v>
      </c>
      <c r="E73" s="6">
        <v>6</v>
      </c>
      <c r="F73" s="22">
        <v>785.77</v>
      </c>
      <c r="G73" s="19">
        <v>0.1</v>
      </c>
      <c r="H73" s="20">
        <v>864.34699999999998</v>
      </c>
      <c r="I73" s="3">
        <v>4714.62</v>
      </c>
      <c r="J73" s="3">
        <v>5186.0820000000003</v>
      </c>
      <c r="K73" s="6" t="s">
        <v>11</v>
      </c>
      <c r="L73" s="6">
        <v>1</v>
      </c>
      <c r="M73" s="47"/>
      <c r="N73" s="3">
        <f t="shared" si="3"/>
        <v>0</v>
      </c>
      <c r="O73" s="3">
        <f t="shared" si="4"/>
        <v>0</v>
      </c>
      <c r="P73" s="3">
        <f t="shared" si="5"/>
        <v>0</v>
      </c>
      <c r="Q73" s="48"/>
    </row>
    <row r="74" spans="1:17" s="26" customFormat="1" ht="50.4" customHeight="1" x14ac:dyDescent="0.3">
      <c r="A74" s="7" t="s">
        <v>7</v>
      </c>
      <c r="B74" s="7" t="s">
        <v>8</v>
      </c>
      <c r="C74" s="6" t="s">
        <v>153</v>
      </c>
      <c r="D74" s="17" t="s">
        <v>154</v>
      </c>
      <c r="E74" s="6">
        <v>6</v>
      </c>
      <c r="F74" s="22">
        <v>785.77</v>
      </c>
      <c r="G74" s="19">
        <v>0.1</v>
      </c>
      <c r="H74" s="20">
        <v>864.34699999999998</v>
      </c>
      <c r="I74" s="3">
        <v>4714.62</v>
      </c>
      <c r="J74" s="3">
        <v>5186.0820000000003</v>
      </c>
      <c r="K74" s="6" t="s">
        <v>11</v>
      </c>
      <c r="L74" s="6">
        <v>1</v>
      </c>
      <c r="M74" s="47"/>
      <c r="N74" s="3">
        <f t="shared" si="3"/>
        <v>0</v>
      </c>
      <c r="O74" s="3">
        <f t="shared" si="4"/>
        <v>0</v>
      </c>
      <c r="P74" s="3">
        <f t="shared" si="5"/>
        <v>0</v>
      </c>
      <c r="Q74" s="48"/>
    </row>
    <row r="75" spans="1:17" s="26" customFormat="1" ht="50.4" customHeight="1" x14ac:dyDescent="0.3">
      <c r="A75" s="7" t="s">
        <v>7</v>
      </c>
      <c r="B75" s="7" t="s">
        <v>8</v>
      </c>
      <c r="C75" s="6" t="s">
        <v>155</v>
      </c>
      <c r="D75" s="17" t="s">
        <v>156</v>
      </c>
      <c r="E75" s="6">
        <v>6</v>
      </c>
      <c r="F75" s="22">
        <v>785.77</v>
      </c>
      <c r="G75" s="19">
        <v>0.1</v>
      </c>
      <c r="H75" s="20">
        <v>864.34699999999998</v>
      </c>
      <c r="I75" s="3">
        <v>4714.62</v>
      </c>
      <c r="J75" s="3">
        <v>5186.0820000000003</v>
      </c>
      <c r="K75" s="6" t="s">
        <v>11</v>
      </c>
      <c r="L75" s="6">
        <v>1</v>
      </c>
      <c r="M75" s="47"/>
      <c r="N75" s="3">
        <f t="shared" si="3"/>
        <v>0</v>
      </c>
      <c r="O75" s="3">
        <f t="shared" si="4"/>
        <v>0</v>
      </c>
      <c r="P75" s="3">
        <f t="shared" si="5"/>
        <v>0</v>
      </c>
      <c r="Q75" s="48"/>
    </row>
    <row r="76" spans="1:17" s="26" customFormat="1" ht="50.4" customHeight="1" x14ac:dyDescent="0.3">
      <c r="A76" s="7" t="s">
        <v>7</v>
      </c>
      <c r="B76" s="7" t="s">
        <v>8</v>
      </c>
      <c r="C76" s="6" t="s">
        <v>157</v>
      </c>
      <c r="D76" s="17" t="s">
        <v>158</v>
      </c>
      <c r="E76" s="6">
        <v>6</v>
      </c>
      <c r="F76" s="22">
        <v>793.8</v>
      </c>
      <c r="G76" s="19">
        <v>0.1</v>
      </c>
      <c r="H76" s="20">
        <v>873.18</v>
      </c>
      <c r="I76" s="3">
        <v>4762.7999999999993</v>
      </c>
      <c r="J76" s="3">
        <v>5239.08</v>
      </c>
      <c r="K76" s="6" t="s">
        <v>11</v>
      </c>
      <c r="L76" s="6">
        <v>1</v>
      </c>
      <c r="M76" s="47"/>
      <c r="N76" s="3">
        <f t="shared" si="3"/>
        <v>0</v>
      </c>
      <c r="O76" s="3">
        <f t="shared" si="4"/>
        <v>0</v>
      </c>
      <c r="P76" s="3">
        <f t="shared" si="5"/>
        <v>0</v>
      </c>
      <c r="Q76" s="48"/>
    </row>
    <row r="77" spans="1:17" s="26" customFormat="1" ht="50.4" customHeight="1" x14ac:dyDescent="0.3">
      <c r="A77" s="7" t="s">
        <v>7</v>
      </c>
      <c r="B77" s="7" t="s">
        <v>8</v>
      </c>
      <c r="C77" s="6" t="s">
        <v>159</v>
      </c>
      <c r="D77" s="17" t="s">
        <v>160</v>
      </c>
      <c r="E77" s="6">
        <v>6</v>
      </c>
      <c r="F77" s="22">
        <v>803.25</v>
      </c>
      <c r="G77" s="19">
        <v>0.1</v>
      </c>
      <c r="H77" s="20">
        <v>883.57500000000005</v>
      </c>
      <c r="I77" s="3">
        <v>4819.5</v>
      </c>
      <c r="J77" s="3">
        <v>5301.4500000000007</v>
      </c>
      <c r="K77" s="6" t="s">
        <v>11</v>
      </c>
      <c r="L77" s="6">
        <v>1</v>
      </c>
      <c r="M77" s="47"/>
      <c r="N77" s="3">
        <f t="shared" si="3"/>
        <v>0</v>
      </c>
      <c r="O77" s="3">
        <f t="shared" si="4"/>
        <v>0</v>
      </c>
      <c r="P77" s="3">
        <f t="shared" si="5"/>
        <v>0</v>
      </c>
      <c r="Q77" s="48"/>
    </row>
    <row r="78" spans="1:17" ht="41.4" customHeight="1" x14ac:dyDescent="0.2">
      <c r="I78" s="3">
        <v>152002.32</v>
      </c>
      <c r="J78" s="3">
        <v>168040.41540000003</v>
      </c>
      <c r="N78" s="35" t="s">
        <v>332</v>
      </c>
      <c r="O78" s="42">
        <f>SUM(O2:O77)</f>
        <v>0</v>
      </c>
    </row>
    <row r="79" spans="1:17" ht="34.799999999999997" customHeight="1" x14ac:dyDescent="0.2">
      <c r="I79" s="4" t="s">
        <v>161</v>
      </c>
      <c r="J79" s="4" t="s">
        <v>162</v>
      </c>
      <c r="O79" s="35" t="s">
        <v>333</v>
      </c>
      <c r="P79" s="42">
        <f>SUM(P2:P77)</f>
        <v>0</v>
      </c>
    </row>
    <row r="80" spans="1:17" x14ac:dyDescent="0.2">
      <c r="I80" s="43"/>
      <c r="J80" s="43"/>
    </row>
  </sheetData>
  <sheetProtection algorithmName="SHA-512" hashValue="N4CrH9qKPueJohyDgkDqho7FaPkUIbzoxi2oAEmKh/yjrkzUz2C6i23NKQlVuveDYJdo682l1gezPbB8ljauow==" saltValue="RnZI104tpOFjpGE6lepW/Q==" spinCount="100000" sheet="1" objects="1" scenarios="1" selectLockedCells="1"/>
  <autoFilter ref="A1:L79" xr:uid="{D700640E-655F-47A1-B4FA-AB639FB06527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F6BB0-3725-4730-8FC2-073089AB1A9A}">
  <dimension ref="A1:Q18"/>
  <sheetViews>
    <sheetView topLeftCell="D2" workbookViewId="0">
      <selection activeCell="M5" sqref="M5"/>
    </sheetView>
  </sheetViews>
  <sheetFormatPr baseColWidth="10" defaultRowHeight="13.2" x14ac:dyDescent="0.3"/>
  <cols>
    <col min="1" max="1" width="17.6640625" style="26" customWidth="1"/>
    <col min="2" max="2" width="14.44140625" style="26" customWidth="1"/>
    <col min="3" max="3" width="18.44140625" style="26" customWidth="1"/>
    <col min="4" max="4" width="41.44140625" style="33" customWidth="1"/>
    <col min="5" max="5" width="15.77734375" style="26" bestFit="1" customWidth="1"/>
    <col min="6" max="6" width="12.6640625" style="43" bestFit="1" customWidth="1"/>
    <col min="7" max="7" width="10" style="49" bestFit="1" customWidth="1"/>
    <col min="8" max="8" width="13.6640625" style="43" customWidth="1"/>
    <col min="9" max="9" width="16.109375" style="43" bestFit="1" customWidth="1"/>
    <col min="10" max="10" width="15.77734375" style="43" customWidth="1"/>
    <col min="11" max="11" width="12.5546875" style="26" bestFit="1" customWidth="1"/>
    <col min="12" max="12" width="12.33203125" style="26" bestFit="1" customWidth="1"/>
    <col min="13" max="13" width="21.88671875" style="26" customWidth="1"/>
    <col min="14" max="14" width="23" style="26" customWidth="1"/>
    <col min="15" max="15" width="19.21875" style="26" customWidth="1"/>
    <col min="16" max="16" width="18.6640625" style="26" customWidth="1"/>
    <col min="17" max="17" width="18.44140625" style="26" customWidth="1"/>
    <col min="18" max="16384" width="11.5546875" style="26"/>
  </cols>
  <sheetData>
    <row r="1" spans="1:17" ht="60" x14ac:dyDescent="0.3">
      <c r="A1" s="44" t="s">
        <v>0</v>
      </c>
      <c r="B1" s="44" t="s">
        <v>1</v>
      </c>
      <c r="C1" s="45" t="s">
        <v>2</v>
      </c>
      <c r="D1" s="44" t="s">
        <v>3</v>
      </c>
      <c r="E1" s="1" t="s">
        <v>327</v>
      </c>
      <c r="F1" s="2" t="s">
        <v>328</v>
      </c>
      <c r="G1" s="18" t="s">
        <v>4</v>
      </c>
      <c r="H1" s="2" t="s">
        <v>329</v>
      </c>
      <c r="I1" s="2" t="s">
        <v>335</v>
      </c>
      <c r="J1" s="2" t="s">
        <v>336</v>
      </c>
      <c r="K1" s="46" t="s">
        <v>5</v>
      </c>
      <c r="L1" s="46" t="s">
        <v>6</v>
      </c>
      <c r="M1" s="37" t="s">
        <v>330</v>
      </c>
      <c r="N1" s="37" t="s">
        <v>331</v>
      </c>
      <c r="O1" s="37" t="s">
        <v>332</v>
      </c>
      <c r="P1" s="37" t="s">
        <v>333</v>
      </c>
      <c r="Q1" s="37" t="s">
        <v>334</v>
      </c>
    </row>
    <row r="2" spans="1:17" ht="40.200000000000003" customHeight="1" x14ac:dyDescent="0.3">
      <c r="A2" s="7" t="s">
        <v>7</v>
      </c>
      <c r="B2" s="7" t="s">
        <v>8</v>
      </c>
      <c r="C2" s="6" t="s">
        <v>163</v>
      </c>
      <c r="D2" s="7" t="s">
        <v>164</v>
      </c>
      <c r="E2" s="6">
        <v>3</v>
      </c>
      <c r="F2" s="20">
        <v>700</v>
      </c>
      <c r="G2" s="19">
        <v>0.1</v>
      </c>
      <c r="H2" s="3">
        <v>770</v>
      </c>
      <c r="I2" s="3">
        <v>2100</v>
      </c>
      <c r="J2" s="3">
        <v>2310</v>
      </c>
      <c r="K2" s="6" t="s">
        <v>11</v>
      </c>
      <c r="L2" s="6">
        <v>1</v>
      </c>
      <c r="M2" s="48"/>
      <c r="N2" s="3">
        <f>M2+(M2*G2)</f>
        <v>0</v>
      </c>
      <c r="O2" s="3">
        <f>M2*E2</f>
        <v>0</v>
      </c>
      <c r="P2" s="3">
        <f>N2*E2</f>
        <v>0</v>
      </c>
      <c r="Q2" s="48"/>
    </row>
    <row r="3" spans="1:17" ht="39" customHeight="1" x14ac:dyDescent="0.3">
      <c r="A3" s="7" t="s">
        <v>7</v>
      </c>
      <c r="B3" s="7" t="s">
        <v>8</v>
      </c>
      <c r="C3" s="6" t="s">
        <v>165</v>
      </c>
      <c r="D3" s="7" t="s">
        <v>166</v>
      </c>
      <c r="E3" s="6">
        <v>3</v>
      </c>
      <c r="F3" s="20">
        <v>750</v>
      </c>
      <c r="G3" s="19">
        <v>0.1</v>
      </c>
      <c r="H3" s="3">
        <v>825</v>
      </c>
      <c r="I3" s="3">
        <v>2250</v>
      </c>
      <c r="J3" s="3">
        <v>2475</v>
      </c>
      <c r="K3" s="6" t="s">
        <v>11</v>
      </c>
      <c r="L3" s="6">
        <v>1</v>
      </c>
      <c r="M3" s="48"/>
      <c r="N3" s="3">
        <f t="shared" ref="N3:N16" si="0">M3+(M3*G3)</f>
        <v>0</v>
      </c>
      <c r="O3" s="3">
        <f t="shared" ref="O3:O16" si="1">M3*E3</f>
        <v>0</v>
      </c>
      <c r="P3" s="3">
        <f t="shared" ref="P3:P16" si="2">N3*E3</f>
        <v>0</v>
      </c>
      <c r="Q3" s="48"/>
    </row>
    <row r="4" spans="1:17" ht="66.599999999999994" customHeight="1" x14ac:dyDescent="0.3">
      <c r="A4" s="7" t="s">
        <v>7</v>
      </c>
      <c r="B4" s="7" t="s">
        <v>8</v>
      </c>
      <c r="C4" s="6" t="s">
        <v>167</v>
      </c>
      <c r="D4" s="7" t="s">
        <v>168</v>
      </c>
      <c r="E4" s="6">
        <v>3</v>
      </c>
      <c r="F4" s="20">
        <v>810</v>
      </c>
      <c r="G4" s="19">
        <v>0.1</v>
      </c>
      <c r="H4" s="3">
        <v>891</v>
      </c>
      <c r="I4" s="3">
        <v>2430</v>
      </c>
      <c r="J4" s="3">
        <v>2673</v>
      </c>
      <c r="K4" s="6" t="s">
        <v>11</v>
      </c>
      <c r="L4" s="6">
        <v>1</v>
      </c>
      <c r="M4" s="48"/>
      <c r="N4" s="3">
        <f t="shared" si="0"/>
        <v>0</v>
      </c>
      <c r="O4" s="3">
        <f t="shared" si="1"/>
        <v>0</v>
      </c>
      <c r="P4" s="3">
        <f t="shared" si="2"/>
        <v>0</v>
      </c>
      <c r="Q4" s="48"/>
    </row>
    <row r="5" spans="1:17" ht="73.8" customHeight="1" x14ac:dyDescent="0.3">
      <c r="A5" s="7" t="s">
        <v>7</v>
      </c>
      <c r="B5" s="7" t="s">
        <v>8</v>
      </c>
      <c r="C5" s="6" t="s">
        <v>169</v>
      </c>
      <c r="D5" s="7" t="s">
        <v>170</v>
      </c>
      <c r="E5" s="6">
        <v>3</v>
      </c>
      <c r="F5" s="20">
        <v>700</v>
      </c>
      <c r="G5" s="19">
        <v>0.1</v>
      </c>
      <c r="H5" s="3">
        <v>770</v>
      </c>
      <c r="I5" s="3">
        <v>2100</v>
      </c>
      <c r="J5" s="3">
        <v>2310</v>
      </c>
      <c r="K5" s="6" t="s">
        <v>11</v>
      </c>
      <c r="L5" s="6">
        <v>1</v>
      </c>
      <c r="M5" s="48"/>
      <c r="N5" s="3">
        <f t="shared" si="0"/>
        <v>0</v>
      </c>
      <c r="O5" s="3">
        <f t="shared" si="1"/>
        <v>0</v>
      </c>
      <c r="P5" s="3">
        <f t="shared" si="2"/>
        <v>0</v>
      </c>
      <c r="Q5" s="48"/>
    </row>
    <row r="6" spans="1:17" ht="53.4" customHeight="1" x14ac:dyDescent="0.3">
      <c r="A6" s="7" t="s">
        <v>7</v>
      </c>
      <c r="B6" s="7" t="s">
        <v>8</v>
      </c>
      <c r="C6" s="6" t="s">
        <v>171</v>
      </c>
      <c r="D6" s="7" t="s">
        <v>172</v>
      </c>
      <c r="E6" s="6">
        <v>3</v>
      </c>
      <c r="F6" s="20">
        <v>540</v>
      </c>
      <c r="G6" s="19">
        <v>0.1</v>
      </c>
      <c r="H6" s="3">
        <v>594</v>
      </c>
      <c r="I6" s="3">
        <v>1620</v>
      </c>
      <c r="J6" s="3">
        <v>1782</v>
      </c>
      <c r="K6" s="6" t="s">
        <v>11</v>
      </c>
      <c r="L6" s="6">
        <v>1</v>
      </c>
      <c r="M6" s="48"/>
      <c r="N6" s="3">
        <f t="shared" si="0"/>
        <v>0</v>
      </c>
      <c r="O6" s="3">
        <f t="shared" si="1"/>
        <v>0</v>
      </c>
      <c r="P6" s="3">
        <f t="shared" si="2"/>
        <v>0</v>
      </c>
      <c r="Q6" s="48"/>
    </row>
    <row r="7" spans="1:17" ht="58.2" customHeight="1" x14ac:dyDescent="0.3">
      <c r="A7" s="7" t="s">
        <v>7</v>
      </c>
      <c r="B7" s="7" t="s">
        <v>8</v>
      </c>
      <c r="C7" s="6" t="s">
        <v>173</v>
      </c>
      <c r="D7" s="7" t="s">
        <v>174</v>
      </c>
      <c r="E7" s="6">
        <v>3</v>
      </c>
      <c r="F7" s="20">
        <v>810</v>
      </c>
      <c r="G7" s="19">
        <v>0.1</v>
      </c>
      <c r="H7" s="3">
        <v>891</v>
      </c>
      <c r="I7" s="3">
        <v>2430</v>
      </c>
      <c r="J7" s="3">
        <v>2673</v>
      </c>
      <c r="K7" s="6" t="s">
        <v>11</v>
      </c>
      <c r="L7" s="6">
        <v>1</v>
      </c>
      <c r="M7" s="48"/>
      <c r="N7" s="3">
        <f t="shared" si="0"/>
        <v>0</v>
      </c>
      <c r="O7" s="3">
        <f t="shared" si="1"/>
        <v>0</v>
      </c>
      <c r="P7" s="3">
        <f t="shared" si="2"/>
        <v>0</v>
      </c>
      <c r="Q7" s="48"/>
    </row>
    <row r="8" spans="1:17" ht="52.2" customHeight="1" x14ac:dyDescent="0.3">
      <c r="A8" s="7" t="s">
        <v>7</v>
      </c>
      <c r="B8" s="7" t="s">
        <v>8</v>
      </c>
      <c r="C8" s="6" t="s">
        <v>175</v>
      </c>
      <c r="D8" s="7" t="s">
        <v>176</v>
      </c>
      <c r="E8" s="6">
        <v>3</v>
      </c>
      <c r="F8" s="20">
        <v>700</v>
      </c>
      <c r="G8" s="19">
        <v>0.1</v>
      </c>
      <c r="H8" s="3">
        <v>770</v>
      </c>
      <c r="I8" s="3">
        <v>2100</v>
      </c>
      <c r="J8" s="3">
        <v>2310</v>
      </c>
      <c r="K8" s="6" t="s">
        <v>11</v>
      </c>
      <c r="L8" s="6">
        <v>1</v>
      </c>
      <c r="M8" s="48"/>
      <c r="N8" s="3">
        <f t="shared" si="0"/>
        <v>0</v>
      </c>
      <c r="O8" s="3">
        <f t="shared" si="1"/>
        <v>0</v>
      </c>
      <c r="P8" s="3">
        <f t="shared" si="2"/>
        <v>0</v>
      </c>
      <c r="Q8" s="48"/>
    </row>
    <row r="9" spans="1:17" ht="38.4" customHeight="1" x14ac:dyDescent="0.3">
      <c r="A9" s="7" t="s">
        <v>7</v>
      </c>
      <c r="B9" s="7" t="s">
        <v>8</v>
      </c>
      <c r="C9" s="6" t="s">
        <v>177</v>
      </c>
      <c r="D9" s="7" t="s">
        <v>178</v>
      </c>
      <c r="E9" s="6">
        <v>3</v>
      </c>
      <c r="F9" s="20">
        <v>750</v>
      </c>
      <c r="G9" s="19">
        <v>0.1</v>
      </c>
      <c r="H9" s="3">
        <v>825</v>
      </c>
      <c r="I9" s="3">
        <v>2250</v>
      </c>
      <c r="J9" s="3">
        <v>2475</v>
      </c>
      <c r="K9" s="6" t="s">
        <v>11</v>
      </c>
      <c r="L9" s="6">
        <v>1</v>
      </c>
      <c r="M9" s="48"/>
      <c r="N9" s="3">
        <f t="shared" si="0"/>
        <v>0</v>
      </c>
      <c r="O9" s="3">
        <f t="shared" si="1"/>
        <v>0</v>
      </c>
      <c r="P9" s="3">
        <f t="shared" si="2"/>
        <v>0</v>
      </c>
      <c r="Q9" s="48"/>
    </row>
    <row r="10" spans="1:17" ht="26.4" x14ac:dyDescent="0.3">
      <c r="A10" s="7" t="s">
        <v>7</v>
      </c>
      <c r="B10" s="7" t="s">
        <v>8</v>
      </c>
      <c r="C10" s="6" t="s">
        <v>179</v>
      </c>
      <c r="D10" s="7" t="s">
        <v>180</v>
      </c>
      <c r="E10" s="6">
        <v>3</v>
      </c>
      <c r="F10" s="20">
        <v>810</v>
      </c>
      <c r="G10" s="19">
        <v>0.1</v>
      </c>
      <c r="H10" s="3">
        <v>891</v>
      </c>
      <c r="I10" s="3">
        <v>2430</v>
      </c>
      <c r="J10" s="3">
        <v>2673</v>
      </c>
      <c r="K10" s="6" t="s">
        <v>11</v>
      </c>
      <c r="L10" s="6">
        <v>1</v>
      </c>
      <c r="M10" s="48"/>
      <c r="N10" s="3">
        <f t="shared" si="0"/>
        <v>0</v>
      </c>
      <c r="O10" s="3">
        <f t="shared" si="1"/>
        <v>0</v>
      </c>
      <c r="P10" s="3">
        <f t="shared" si="2"/>
        <v>0</v>
      </c>
      <c r="Q10" s="48"/>
    </row>
    <row r="11" spans="1:17" ht="26.4" x14ac:dyDescent="0.3">
      <c r="A11" s="7" t="s">
        <v>7</v>
      </c>
      <c r="B11" s="7" t="s">
        <v>8</v>
      </c>
      <c r="C11" s="6" t="s">
        <v>181</v>
      </c>
      <c r="D11" s="7" t="s">
        <v>182</v>
      </c>
      <c r="E11" s="6">
        <v>12</v>
      </c>
      <c r="F11" s="20">
        <v>155.75</v>
      </c>
      <c r="G11" s="19">
        <v>0.1</v>
      </c>
      <c r="H11" s="3">
        <v>171.32499999999999</v>
      </c>
      <c r="I11" s="3">
        <v>1869</v>
      </c>
      <c r="J11" s="3">
        <v>2055.8999999999996</v>
      </c>
      <c r="K11" s="6" t="s">
        <v>11</v>
      </c>
      <c r="L11" s="6">
        <v>1</v>
      </c>
      <c r="M11" s="48"/>
      <c r="N11" s="3">
        <f t="shared" si="0"/>
        <v>0</v>
      </c>
      <c r="O11" s="3">
        <f t="shared" si="1"/>
        <v>0</v>
      </c>
      <c r="P11" s="3">
        <f t="shared" si="2"/>
        <v>0</v>
      </c>
      <c r="Q11" s="48"/>
    </row>
    <row r="12" spans="1:17" ht="26.4" x14ac:dyDescent="0.3">
      <c r="A12" s="7" t="s">
        <v>7</v>
      </c>
      <c r="B12" s="7" t="s">
        <v>8</v>
      </c>
      <c r="C12" s="6" t="s">
        <v>183</v>
      </c>
      <c r="D12" s="7" t="s">
        <v>184</v>
      </c>
      <c r="E12" s="6">
        <v>15</v>
      </c>
      <c r="F12" s="21">
        <v>155.75</v>
      </c>
      <c r="G12" s="19">
        <v>0.1</v>
      </c>
      <c r="H12" s="3">
        <v>171.32499999999999</v>
      </c>
      <c r="I12" s="3">
        <v>2336.25</v>
      </c>
      <c r="J12" s="3">
        <v>2569.875</v>
      </c>
      <c r="K12" s="6" t="s">
        <v>11</v>
      </c>
      <c r="L12" s="6">
        <v>1</v>
      </c>
      <c r="M12" s="48"/>
      <c r="N12" s="3">
        <f t="shared" si="0"/>
        <v>0</v>
      </c>
      <c r="O12" s="3">
        <f t="shared" si="1"/>
        <v>0</v>
      </c>
      <c r="P12" s="3">
        <f t="shared" si="2"/>
        <v>0</v>
      </c>
      <c r="Q12" s="48"/>
    </row>
    <row r="13" spans="1:17" ht="46.2" customHeight="1" x14ac:dyDescent="0.3">
      <c r="A13" s="7" t="s">
        <v>7</v>
      </c>
      <c r="B13" s="7" t="s">
        <v>8</v>
      </c>
      <c r="C13" s="6" t="s">
        <v>185</v>
      </c>
      <c r="D13" s="7" t="s">
        <v>186</v>
      </c>
      <c r="E13" s="6">
        <v>12</v>
      </c>
      <c r="F13" s="20">
        <v>87</v>
      </c>
      <c r="G13" s="19">
        <v>0.1</v>
      </c>
      <c r="H13" s="3">
        <v>95.7</v>
      </c>
      <c r="I13" s="3">
        <v>1044</v>
      </c>
      <c r="J13" s="3">
        <v>1148.4000000000001</v>
      </c>
      <c r="K13" s="6" t="s">
        <v>11</v>
      </c>
      <c r="L13" s="6">
        <v>1</v>
      </c>
      <c r="M13" s="48"/>
      <c r="N13" s="3">
        <f t="shared" si="0"/>
        <v>0</v>
      </c>
      <c r="O13" s="3">
        <f t="shared" si="1"/>
        <v>0</v>
      </c>
      <c r="P13" s="3">
        <f t="shared" si="2"/>
        <v>0</v>
      </c>
      <c r="Q13" s="48"/>
    </row>
    <row r="14" spans="1:17" ht="26.4" x14ac:dyDescent="0.3">
      <c r="A14" s="7" t="s">
        <v>7</v>
      </c>
      <c r="B14" s="7" t="s">
        <v>8</v>
      </c>
      <c r="C14" s="6" t="s">
        <v>187</v>
      </c>
      <c r="D14" s="7" t="s">
        <v>188</v>
      </c>
      <c r="E14" s="6">
        <v>15</v>
      </c>
      <c r="F14" s="20">
        <v>87</v>
      </c>
      <c r="G14" s="19">
        <v>0.1</v>
      </c>
      <c r="H14" s="3">
        <v>95.7</v>
      </c>
      <c r="I14" s="3">
        <v>1305</v>
      </c>
      <c r="J14" s="3">
        <v>1435.5</v>
      </c>
      <c r="K14" s="6" t="s">
        <v>11</v>
      </c>
      <c r="L14" s="6">
        <v>1</v>
      </c>
      <c r="M14" s="48"/>
      <c r="N14" s="3">
        <f t="shared" si="0"/>
        <v>0</v>
      </c>
      <c r="O14" s="3">
        <f t="shared" si="1"/>
        <v>0</v>
      </c>
      <c r="P14" s="3">
        <f t="shared" si="2"/>
        <v>0</v>
      </c>
      <c r="Q14" s="48"/>
    </row>
    <row r="15" spans="1:17" ht="48" customHeight="1" x14ac:dyDescent="0.3">
      <c r="A15" s="7" t="s">
        <v>7</v>
      </c>
      <c r="B15" s="7" t="s">
        <v>8</v>
      </c>
      <c r="C15" s="6" t="s">
        <v>189</v>
      </c>
      <c r="D15" s="7" t="s">
        <v>190</v>
      </c>
      <c r="E15" s="6">
        <v>9</v>
      </c>
      <c r="F15" s="20">
        <v>420</v>
      </c>
      <c r="G15" s="19">
        <v>0.1</v>
      </c>
      <c r="H15" s="3">
        <v>462</v>
      </c>
      <c r="I15" s="3">
        <v>3780</v>
      </c>
      <c r="J15" s="3">
        <v>4158</v>
      </c>
      <c r="K15" s="6" t="s">
        <v>11</v>
      </c>
      <c r="L15" s="6">
        <v>1</v>
      </c>
      <c r="M15" s="48"/>
      <c r="N15" s="3">
        <f t="shared" si="0"/>
        <v>0</v>
      </c>
      <c r="O15" s="3">
        <f t="shared" si="1"/>
        <v>0</v>
      </c>
      <c r="P15" s="3">
        <f t="shared" si="2"/>
        <v>0</v>
      </c>
      <c r="Q15" s="48"/>
    </row>
    <row r="16" spans="1:17" ht="26.4" x14ac:dyDescent="0.3">
      <c r="A16" s="7" t="s">
        <v>7</v>
      </c>
      <c r="B16" s="7" t="s">
        <v>8</v>
      </c>
      <c r="C16" s="6" t="s">
        <v>191</v>
      </c>
      <c r="D16" s="7" t="s">
        <v>192</v>
      </c>
      <c r="E16" s="6">
        <v>27</v>
      </c>
      <c r="F16" s="20">
        <v>10</v>
      </c>
      <c r="G16" s="25">
        <v>0.21</v>
      </c>
      <c r="H16" s="3">
        <v>12.1</v>
      </c>
      <c r="I16" s="3">
        <v>270</v>
      </c>
      <c r="J16" s="3">
        <v>326.7</v>
      </c>
      <c r="K16" s="7" t="s">
        <v>11</v>
      </c>
      <c r="L16" s="6">
        <v>1</v>
      </c>
      <c r="M16" s="48"/>
      <c r="N16" s="3">
        <f t="shared" si="0"/>
        <v>0</v>
      </c>
      <c r="O16" s="3">
        <f t="shared" si="1"/>
        <v>0</v>
      </c>
      <c r="P16" s="3">
        <f t="shared" si="2"/>
        <v>0</v>
      </c>
      <c r="Q16" s="48"/>
    </row>
    <row r="17" spans="9:16" ht="30" x14ac:dyDescent="0.2">
      <c r="I17" s="3">
        <v>30314.25</v>
      </c>
      <c r="J17" s="3">
        <v>33375.375</v>
      </c>
      <c r="N17" s="35" t="s">
        <v>332</v>
      </c>
      <c r="O17" s="42">
        <f>SUM(O2:O16)</f>
        <v>0</v>
      </c>
      <c r="P17" s="38"/>
    </row>
    <row r="18" spans="9:16" ht="30" x14ac:dyDescent="0.2">
      <c r="I18" s="4" t="s">
        <v>161</v>
      </c>
      <c r="J18" s="4" t="s">
        <v>162</v>
      </c>
      <c r="N18" s="38"/>
      <c r="O18" s="35" t="s">
        <v>333</v>
      </c>
      <c r="P18" s="42">
        <f>SUM(P2:P16)</f>
        <v>0</v>
      </c>
    </row>
  </sheetData>
  <sheetProtection algorithmName="SHA-512" hashValue="ECL23s+n7hMsLtOuWL0MnAuCEEQIbepJR78RHaWU3iZ/Otmm6ZRBzBmY5qyfWjnaU89fAo+eYt2pw7wI4vh+9Q==" saltValue="WAHc4ucDCVOrhGC/A+dpXA==" spinCount="100000" sheet="1" objects="1" scenarios="1" selectLockedCells="1"/>
  <autoFilter ref="A1:L18" xr:uid="{664F6BB0-3725-4730-8FC2-073089AB1A9A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29BB4-7AFB-4F64-9B54-4BD8AC92E81F}">
  <dimension ref="A1:Q14"/>
  <sheetViews>
    <sheetView topLeftCell="C6" workbookViewId="0">
      <selection activeCell="M10" sqref="M10"/>
    </sheetView>
  </sheetViews>
  <sheetFormatPr baseColWidth="10" defaultRowHeight="14.4" x14ac:dyDescent="0.3"/>
  <cols>
    <col min="1" max="1" width="16.109375" style="9" customWidth="1"/>
    <col min="2" max="2" width="15.33203125" style="9" customWidth="1"/>
    <col min="3" max="3" width="19.5546875" style="9" customWidth="1"/>
    <col min="4" max="4" width="33" style="27" customWidth="1"/>
    <col min="5" max="5" width="13.88671875" style="9" customWidth="1"/>
    <col min="6" max="6" width="12.21875" style="5" customWidth="1"/>
    <col min="7" max="7" width="8.5546875" style="28" customWidth="1"/>
    <col min="8" max="8" width="14.21875" style="5" customWidth="1"/>
    <col min="9" max="9" width="14.44140625" style="5" customWidth="1"/>
    <col min="10" max="10" width="16.33203125" style="5" customWidth="1"/>
    <col min="11" max="11" width="9.44140625" style="9" customWidth="1"/>
    <col min="12" max="12" width="12.44140625" style="9" customWidth="1"/>
    <col min="13" max="13" width="22.21875" style="9" customWidth="1"/>
    <col min="14" max="14" width="23.33203125" style="9" customWidth="1"/>
    <col min="15" max="15" width="22.44140625" style="9" customWidth="1"/>
    <col min="16" max="16" width="20.109375" style="9" customWidth="1"/>
    <col min="17" max="17" width="17.88671875" style="9" customWidth="1"/>
    <col min="18" max="16384" width="11.5546875" style="9"/>
  </cols>
  <sheetData>
    <row r="1" spans="1:17" ht="60" x14ac:dyDescent="0.3">
      <c r="A1" s="44" t="s">
        <v>0</v>
      </c>
      <c r="B1" s="44" t="s">
        <v>1</v>
      </c>
      <c r="C1" s="45" t="s">
        <v>2</v>
      </c>
      <c r="D1" s="44" t="s">
        <v>3</v>
      </c>
      <c r="E1" s="1" t="s">
        <v>327</v>
      </c>
      <c r="F1" s="2" t="s">
        <v>328</v>
      </c>
      <c r="G1" s="18" t="s">
        <v>4</v>
      </c>
      <c r="H1" s="2" t="s">
        <v>329</v>
      </c>
      <c r="I1" s="2" t="s">
        <v>335</v>
      </c>
      <c r="J1" s="2" t="s">
        <v>336</v>
      </c>
      <c r="K1" s="46" t="s">
        <v>5</v>
      </c>
      <c r="L1" s="46" t="s">
        <v>6</v>
      </c>
      <c r="M1" s="37" t="s">
        <v>330</v>
      </c>
      <c r="N1" s="37" t="s">
        <v>331</v>
      </c>
      <c r="O1" s="37" t="s">
        <v>332</v>
      </c>
      <c r="P1" s="37" t="s">
        <v>333</v>
      </c>
      <c r="Q1" s="37" t="s">
        <v>334</v>
      </c>
    </row>
    <row r="2" spans="1:17" ht="58.2" customHeight="1" x14ac:dyDescent="0.3">
      <c r="A2" s="7" t="s">
        <v>7</v>
      </c>
      <c r="B2" s="7" t="s">
        <v>8</v>
      </c>
      <c r="C2" s="6" t="s">
        <v>193</v>
      </c>
      <c r="D2" s="7" t="s">
        <v>194</v>
      </c>
      <c r="E2" s="6">
        <v>6</v>
      </c>
      <c r="F2" s="3">
        <v>550</v>
      </c>
      <c r="G2" s="19">
        <v>0.1</v>
      </c>
      <c r="H2" s="3">
        <v>605</v>
      </c>
      <c r="I2" s="3">
        <v>3300</v>
      </c>
      <c r="J2" s="3">
        <v>3630</v>
      </c>
      <c r="K2" s="6" t="s">
        <v>11</v>
      </c>
      <c r="L2" s="6">
        <v>1</v>
      </c>
      <c r="M2" s="50"/>
      <c r="N2" s="34">
        <f>M2+(M2*G2)</f>
        <v>0</v>
      </c>
      <c r="O2" s="34">
        <f>M2*E2</f>
        <v>0</v>
      </c>
      <c r="P2" s="34">
        <f>N2*E2</f>
        <v>0</v>
      </c>
      <c r="Q2" s="50"/>
    </row>
    <row r="3" spans="1:17" ht="52.8" x14ac:dyDescent="0.3">
      <c r="A3" s="7" t="s">
        <v>7</v>
      </c>
      <c r="B3" s="7" t="s">
        <v>8</v>
      </c>
      <c r="C3" s="6" t="s">
        <v>195</v>
      </c>
      <c r="D3" s="29" t="s">
        <v>196</v>
      </c>
      <c r="E3" s="6">
        <v>6</v>
      </c>
      <c r="F3" s="3">
        <v>740</v>
      </c>
      <c r="G3" s="19">
        <v>0.1</v>
      </c>
      <c r="H3" s="3">
        <v>814</v>
      </c>
      <c r="I3" s="3">
        <v>4440</v>
      </c>
      <c r="J3" s="3">
        <v>4884</v>
      </c>
      <c r="K3" s="6" t="s">
        <v>11</v>
      </c>
      <c r="L3" s="6">
        <v>1</v>
      </c>
      <c r="M3" s="50"/>
      <c r="N3" s="34">
        <f t="shared" ref="N3:N11" si="0">M3+(M3*G3)</f>
        <v>0</v>
      </c>
      <c r="O3" s="34">
        <f t="shared" ref="O3:O11" si="1">M3*E3</f>
        <v>0</v>
      </c>
      <c r="P3" s="34">
        <f t="shared" ref="P3:P11" si="2">N3*E3</f>
        <v>0</v>
      </c>
      <c r="Q3" s="50"/>
    </row>
    <row r="4" spans="1:17" ht="52.8" x14ac:dyDescent="0.3">
      <c r="A4" s="7" t="s">
        <v>7</v>
      </c>
      <c r="B4" s="7" t="s">
        <v>8</v>
      </c>
      <c r="C4" s="6" t="s">
        <v>197</v>
      </c>
      <c r="D4" s="29" t="s">
        <v>198</v>
      </c>
      <c r="E4" s="6">
        <v>12</v>
      </c>
      <c r="F4" s="3">
        <v>175</v>
      </c>
      <c r="G4" s="19">
        <v>0.1</v>
      </c>
      <c r="H4" s="3">
        <v>192.5</v>
      </c>
      <c r="I4" s="3">
        <v>2100</v>
      </c>
      <c r="J4" s="3">
        <v>2310</v>
      </c>
      <c r="K4" s="6" t="s">
        <v>11</v>
      </c>
      <c r="L4" s="6">
        <v>1</v>
      </c>
      <c r="M4" s="50"/>
      <c r="N4" s="34">
        <f t="shared" si="0"/>
        <v>0</v>
      </c>
      <c r="O4" s="34">
        <f t="shared" si="1"/>
        <v>0</v>
      </c>
      <c r="P4" s="34">
        <f t="shared" si="2"/>
        <v>0</v>
      </c>
      <c r="Q4" s="50"/>
    </row>
    <row r="5" spans="1:17" ht="52.8" x14ac:dyDescent="0.3">
      <c r="A5" s="7" t="s">
        <v>7</v>
      </c>
      <c r="B5" s="7" t="s">
        <v>8</v>
      </c>
      <c r="C5" s="6" t="s">
        <v>199</v>
      </c>
      <c r="D5" s="29" t="s">
        <v>200</v>
      </c>
      <c r="E5" s="6">
        <v>12</v>
      </c>
      <c r="F5" s="3">
        <v>585.45000000000005</v>
      </c>
      <c r="G5" s="19">
        <v>0.1</v>
      </c>
      <c r="H5" s="3">
        <v>643.995</v>
      </c>
      <c r="I5" s="3">
        <v>7025.4000000000005</v>
      </c>
      <c r="J5" s="3">
        <v>7727.9400000000005</v>
      </c>
      <c r="K5" s="6" t="s">
        <v>11</v>
      </c>
      <c r="L5" s="6">
        <v>1</v>
      </c>
      <c r="M5" s="50"/>
      <c r="N5" s="34">
        <f t="shared" si="0"/>
        <v>0</v>
      </c>
      <c r="O5" s="34">
        <f t="shared" si="1"/>
        <v>0</v>
      </c>
      <c r="P5" s="34">
        <f t="shared" si="2"/>
        <v>0</v>
      </c>
      <c r="Q5" s="50"/>
    </row>
    <row r="6" spans="1:17" ht="52.8" x14ac:dyDescent="0.3">
      <c r="A6" s="7" t="s">
        <v>7</v>
      </c>
      <c r="B6" s="7" t="s">
        <v>8</v>
      </c>
      <c r="C6" s="6" t="s">
        <v>201</v>
      </c>
      <c r="D6" s="29" t="s">
        <v>202</v>
      </c>
      <c r="E6" s="6">
        <v>12</v>
      </c>
      <c r="F6" s="3">
        <v>65</v>
      </c>
      <c r="G6" s="19">
        <v>0.1</v>
      </c>
      <c r="H6" s="3">
        <v>71.5</v>
      </c>
      <c r="I6" s="3">
        <v>780</v>
      </c>
      <c r="J6" s="3">
        <v>858</v>
      </c>
      <c r="K6" s="6" t="s">
        <v>11</v>
      </c>
      <c r="L6" s="6">
        <v>1</v>
      </c>
      <c r="M6" s="50"/>
      <c r="N6" s="34">
        <f t="shared" si="0"/>
        <v>0</v>
      </c>
      <c r="O6" s="34">
        <f t="shared" si="1"/>
        <v>0</v>
      </c>
      <c r="P6" s="34">
        <f t="shared" si="2"/>
        <v>0</v>
      </c>
      <c r="Q6" s="50"/>
    </row>
    <row r="7" spans="1:17" ht="52.8" x14ac:dyDescent="0.3">
      <c r="A7" s="7" t="s">
        <v>7</v>
      </c>
      <c r="B7" s="7" t="s">
        <v>8</v>
      </c>
      <c r="C7" s="6" t="s">
        <v>203</v>
      </c>
      <c r="D7" s="7" t="s">
        <v>204</v>
      </c>
      <c r="E7" s="6">
        <v>12</v>
      </c>
      <c r="F7" s="3">
        <v>73.19</v>
      </c>
      <c r="G7" s="19">
        <v>0.1</v>
      </c>
      <c r="H7" s="3">
        <v>80.509</v>
      </c>
      <c r="I7" s="3">
        <v>878.28</v>
      </c>
      <c r="J7" s="3">
        <v>966.10799999999995</v>
      </c>
      <c r="K7" s="6" t="s">
        <v>11</v>
      </c>
      <c r="L7" s="6">
        <v>1</v>
      </c>
      <c r="M7" s="50"/>
      <c r="N7" s="34">
        <f t="shared" si="0"/>
        <v>0</v>
      </c>
      <c r="O7" s="34">
        <f t="shared" si="1"/>
        <v>0</v>
      </c>
      <c r="P7" s="34">
        <f t="shared" si="2"/>
        <v>0</v>
      </c>
      <c r="Q7" s="50"/>
    </row>
    <row r="8" spans="1:17" ht="52.8" x14ac:dyDescent="0.3">
      <c r="A8" s="7" t="s">
        <v>7</v>
      </c>
      <c r="B8" s="7" t="s">
        <v>8</v>
      </c>
      <c r="C8" s="6" t="s">
        <v>205</v>
      </c>
      <c r="D8" s="7" t="s">
        <v>206</v>
      </c>
      <c r="E8" s="6">
        <v>12</v>
      </c>
      <c r="F8" s="3">
        <v>84.69</v>
      </c>
      <c r="G8" s="19">
        <v>0.1</v>
      </c>
      <c r="H8" s="3">
        <v>93.158999999999992</v>
      </c>
      <c r="I8" s="3">
        <v>1016.28</v>
      </c>
      <c r="J8" s="3">
        <v>1117.9079999999999</v>
      </c>
      <c r="K8" s="6" t="s">
        <v>11</v>
      </c>
      <c r="L8" s="6">
        <v>1</v>
      </c>
      <c r="M8" s="50"/>
      <c r="N8" s="34">
        <f t="shared" si="0"/>
        <v>0</v>
      </c>
      <c r="O8" s="34">
        <f t="shared" si="1"/>
        <v>0</v>
      </c>
      <c r="P8" s="34">
        <f t="shared" si="2"/>
        <v>0</v>
      </c>
      <c r="Q8" s="50"/>
    </row>
    <row r="9" spans="1:17" s="27" customFormat="1" ht="52.8" x14ac:dyDescent="0.3">
      <c r="A9" s="7" t="s">
        <v>7</v>
      </c>
      <c r="B9" s="7" t="s">
        <v>8</v>
      </c>
      <c r="C9" s="6" t="s">
        <v>207</v>
      </c>
      <c r="D9" s="7" t="s">
        <v>208</v>
      </c>
      <c r="E9" s="6">
        <v>12</v>
      </c>
      <c r="F9" s="3">
        <v>61.9</v>
      </c>
      <c r="G9" s="19">
        <v>0.21</v>
      </c>
      <c r="H9" s="3">
        <v>74.899000000000001</v>
      </c>
      <c r="I9" s="3">
        <v>742.8</v>
      </c>
      <c r="J9" s="3">
        <v>898.78800000000001</v>
      </c>
      <c r="K9" s="6" t="s">
        <v>11</v>
      </c>
      <c r="L9" s="6">
        <v>1</v>
      </c>
      <c r="M9" s="51"/>
      <c r="N9" s="34">
        <f t="shared" si="0"/>
        <v>0</v>
      </c>
      <c r="O9" s="34">
        <f t="shared" si="1"/>
        <v>0</v>
      </c>
      <c r="P9" s="34">
        <f t="shared" si="2"/>
        <v>0</v>
      </c>
      <c r="Q9" s="51"/>
    </row>
    <row r="10" spans="1:17" s="27" customFormat="1" ht="52.8" x14ac:dyDescent="0.3">
      <c r="A10" s="7" t="s">
        <v>7</v>
      </c>
      <c r="B10" s="7" t="s">
        <v>8</v>
      </c>
      <c r="C10" s="6" t="s">
        <v>209</v>
      </c>
      <c r="D10" s="7" t="s">
        <v>210</v>
      </c>
      <c r="E10" s="6">
        <v>12</v>
      </c>
      <c r="F10" s="3">
        <v>325.92</v>
      </c>
      <c r="G10" s="19">
        <v>0.1</v>
      </c>
      <c r="H10" s="3">
        <v>358.512</v>
      </c>
      <c r="I10" s="3">
        <v>3911.04</v>
      </c>
      <c r="J10" s="3">
        <v>4302.1440000000002</v>
      </c>
      <c r="K10" s="6" t="s">
        <v>11</v>
      </c>
      <c r="L10" s="6">
        <v>1</v>
      </c>
      <c r="M10" s="51"/>
      <c r="N10" s="34">
        <f t="shared" si="0"/>
        <v>0</v>
      </c>
      <c r="O10" s="34">
        <f t="shared" si="1"/>
        <v>0</v>
      </c>
      <c r="P10" s="34">
        <f t="shared" si="2"/>
        <v>0</v>
      </c>
      <c r="Q10" s="51"/>
    </row>
    <row r="11" spans="1:17" s="27" customFormat="1" ht="52.8" x14ac:dyDescent="0.3">
      <c r="A11" s="7" t="s">
        <v>7</v>
      </c>
      <c r="B11" s="7" t="s">
        <v>8</v>
      </c>
      <c r="C11" s="6" t="s">
        <v>211</v>
      </c>
      <c r="D11" s="29" t="s">
        <v>212</v>
      </c>
      <c r="E11" s="6">
        <v>12</v>
      </c>
      <c r="F11" s="3">
        <v>79.180000000000007</v>
      </c>
      <c r="G11" s="19">
        <v>0.21</v>
      </c>
      <c r="H11" s="3">
        <v>95.807800000000015</v>
      </c>
      <c r="I11" s="3">
        <v>950.16000000000008</v>
      </c>
      <c r="J11" s="3">
        <v>1149.6936000000001</v>
      </c>
      <c r="K11" s="6" t="s">
        <v>11</v>
      </c>
      <c r="L11" s="6">
        <v>1</v>
      </c>
      <c r="M11" s="51"/>
      <c r="N11" s="34">
        <f t="shared" si="0"/>
        <v>0</v>
      </c>
      <c r="O11" s="34">
        <f t="shared" si="1"/>
        <v>0</v>
      </c>
      <c r="P11" s="34">
        <f t="shared" si="2"/>
        <v>0</v>
      </c>
      <c r="Q11" s="51"/>
    </row>
    <row r="12" spans="1:17" ht="35.4" customHeight="1" x14ac:dyDescent="0.3">
      <c r="C12" s="27"/>
      <c r="I12" s="3">
        <v>25143.96</v>
      </c>
      <c r="J12" s="3">
        <v>27844.581600000001</v>
      </c>
      <c r="N12" s="35" t="s">
        <v>332</v>
      </c>
      <c r="O12" s="36">
        <f>SUM(O2:O11)</f>
        <v>0</v>
      </c>
      <c r="P12"/>
    </row>
    <row r="13" spans="1:17" ht="36.6" customHeight="1" x14ac:dyDescent="0.3">
      <c r="C13" s="27"/>
      <c r="I13" s="4" t="s">
        <v>161</v>
      </c>
      <c r="J13" s="4" t="s">
        <v>162</v>
      </c>
      <c r="N13"/>
      <c r="O13" s="35" t="s">
        <v>333</v>
      </c>
      <c r="P13" s="36">
        <f>SUM(P2:P11)</f>
        <v>0</v>
      </c>
    </row>
    <row r="14" spans="1:17" x14ac:dyDescent="0.3">
      <c r="C14" s="27"/>
    </row>
  </sheetData>
  <sheetProtection algorithmName="SHA-512" hashValue="QX5IRHi5KlDY2ZQnCKIxmNENoKaW7wwtw+FCEQWTHwFJglzODNV4n7effbPYI5PBXJDEsCQIl7FOkWuRfZkGWA==" saltValue="qdNKdJF072fXxvO55Z4LzA==" spinCount="100000" sheet="1" objects="1" scenarios="1" selectLockedCells="1"/>
  <autoFilter ref="A1:L14" xr:uid="{46529BB4-7AFB-4F64-9B54-4BD8AC92E81F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1EF13-9F14-4531-8FCD-9D27D85FB667}">
  <dimension ref="A1:Q39"/>
  <sheetViews>
    <sheetView topLeftCell="D29" workbookViewId="0">
      <selection activeCell="M36" sqref="M36"/>
    </sheetView>
  </sheetViews>
  <sheetFormatPr baseColWidth="10" defaultRowHeight="14.4" x14ac:dyDescent="0.3"/>
  <cols>
    <col min="1" max="2" width="14.6640625" style="9" customWidth="1"/>
    <col min="3" max="3" width="19.44140625" style="9" customWidth="1"/>
    <col min="4" max="4" width="45.33203125" style="9" customWidth="1"/>
    <col min="5" max="5" width="11.109375" style="9" customWidth="1"/>
    <col min="6" max="6" width="10.21875" style="5" bestFit="1" customWidth="1"/>
    <col min="7" max="7" width="10.77734375" style="28" customWidth="1"/>
    <col min="8" max="8" width="12.77734375" style="5" bestFit="1" customWidth="1"/>
    <col min="9" max="9" width="16.109375" style="5" bestFit="1" customWidth="1"/>
    <col min="10" max="10" width="14.33203125" style="5" bestFit="1" customWidth="1"/>
    <col min="11" max="11" width="12.5546875" style="9" bestFit="1" customWidth="1"/>
    <col min="12" max="12" width="14.5546875" style="9" bestFit="1" customWidth="1"/>
    <col min="13" max="13" width="22.33203125" style="9" customWidth="1"/>
    <col min="14" max="14" width="23.109375" style="9" customWidth="1"/>
    <col min="15" max="15" width="19.44140625" style="9" customWidth="1"/>
    <col min="16" max="16" width="18.109375" style="9" customWidth="1"/>
    <col min="17" max="17" width="19.109375" style="9" customWidth="1"/>
    <col min="18" max="16384" width="11.5546875" style="9"/>
  </cols>
  <sheetData>
    <row r="1" spans="1:17" ht="60" x14ac:dyDescent="0.3">
      <c r="A1" s="44" t="s">
        <v>0</v>
      </c>
      <c r="B1" s="44" t="s">
        <v>1</v>
      </c>
      <c r="C1" s="45" t="s">
        <v>2</v>
      </c>
      <c r="D1" s="44" t="s">
        <v>3</v>
      </c>
      <c r="E1" s="1" t="s">
        <v>327</v>
      </c>
      <c r="F1" s="2" t="s">
        <v>328</v>
      </c>
      <c r="G1" s="18" t="s">
        <v>4</v>
      </c>
      <c r="H1" s="2" t="s">
        <v>329</v>
      </c>
      <c r="I1" s="2" t="s">
        <v>335</v>
      </c>
      <c r="J1" s="2" t="s">
        <v>336</v>
      </c>
      <c r="K1" s="46" t="s">
        <v>5</v>
      </c>
      <c r="L1" s="46" t="s">
        <v>6</v>
      </c>
      <c r="M1" s="37" t="s">
        <v>330</v>
      </c>
      <c r="N1" s="37" t="s">
        <v>331</v>
      </c>
      <c r="O1" s="37" t="s">
        <v>332</v>
      </c>
      <c r="P1" s="37" t="s">
        <v>333</v>
      </c>
      <c r="Q1" s="37" t="s">
        <v>334</v>
      </c>
    </row>
    <row r="2" spans="1:17" ht="52.8" x14ac:dyDescent="0.3">
      <c r="A2" s="7" t="s">
        <v>7</v>
      </c>
      <c r="B2" s="7" t="s">
        <v>8</v>
      </c>
      <c r="C2" s="7" t="s">
        <v>213</v>
      </c>
      <c r="D2" s="6" t="s">
        <v>214</v>
      </c>
      <c r="E2" s="7">
        <v>9</v>
      </c>
      <c r="F2" s="20">
        <v>2450</v>
      </c>
      <c r="G2" s="25">
        <v>0.1</v>
      </c>
      <c r="H2" s="20">
        <v>2695</v>
      </c>
      <c r="I2" s="20">
        <v>22050</v>
      </c>
      <c r="J2" s="20">
        <v>24255</v>
      </c>
      <c r="K2" s="7" t="s">
        <v>11</v>
      </c>
      <c r="L2" s="7">
        <v>1</v>
      </c>
      <c r="M2" s="50"/>
      <c r="N2" s="34">
        <f>M2+(M2*G2)</f>
        <v>0</v>
      </c>
      <c r="O2" s="34">
        <f>M2*E2</f>
        <v>0</v>
      </c>
      <c r="P2" s="34">
        <f>N2*E2</f>
        <v>0</v>
      </c>
      <c r="Q2" s="50"/>
    </row>
    <row r="3" spans="1:17" ht="58.8" customHeight="1" x14ac:dyDescent="0.3">
      <c r="A3" s="7" t="s">
        <v>7</v>
      </c>
      <c r="B3" s="7" t="s">
        <v>8</v>
      </c>
      <c r="C3" s="7" t="s">
        <v>215</v>
      </c>
      <c r="D3" s="7" t="s">
        <v>216</v>
      </c>
      <c r="E3" s="7">
        <v>6</v>
      </c>
      <c r="F3" s="20">
        <v>945</v>
      </c>
      <c r="G3" s="25">
        <v>0.1</v>
      </c>
      <c r="H3" s="20">
        <v>1039.5</v>
      </c>
      <c r="I3" s="20">
        <v>5670</v>
      </c>
      <c r="J3" s="20">
        <v>6237</v>
      </c>
      <c r="K3" s="7" t="s">
        <v>11</v>
      </c>
      <c r="L3" s="7">
        <v>1</v>
      </c>
      <c r="M3" s="50"/>
      <c r="N3" s="34">
        <f t="shared" ref="N3:N37" si="0">M3+(M3*G3)</f>
        <v>0</v>
      </c>
      <c r="O3" s="34">
        <f t="shared" ref="O3:O37" si="1">M3*E3</f>
        <v>0</v>
      </c>
      <c r="P3" s="34">
        <f t="shared" ref="P3:P37" si="2">N3*E3</f>
        <v>0</v>
      </c>
      <c r="Q3" s="50"/>
    </row>
    <row r="4" spans="1:17" ht="57.6" customHeight="1" x14ac:dyDescent="0.3">
      <c r="A4" s="7" t="s">
        <v>7</v>
      </c>
      <c r="B4" s="7" t="s">
        <v>8</v>
      </c>
      <c r="C4" s="7" t="s">
        <v>217</v>
      </c>
      <c r="D4" s="7" t="s">
        <v>218</v>
      </c>
      <c r="E4" s="7">
        <v>6</v>
      </c>
      <c r="F4" s="20">
        <v>850</v>
      </c>
      <c r="G4" s="25">
        <v>0.1</v>
      </c>
      <c r="H4" s="20">
        <v>935</v>
      </c>
      <c r="I4" s="20">
        <v>5100</v>
      </c>
      <c r="J4" s="20">
        <v>5610</v>
      </c>
      <c r="K4" s="7" t="s">
        <v>11</v>
      </c>
      <c r="L4" s="7">
        <v>1</v>
      </c>
      <c r="M4" s="50"/>
      <c r="N4" s="34">
        <f t="shared" si="0"/>
        <v>0</v>
      </c>
      <c r="O4" s="34">
        <f t="shared" si="1"/>
        <v>0</v>
      </c>
      <c r="P4" s="34">
        <f t="shared" si="2"/>
        <v>0</v>
      </c>
      <c r="Q4" s="50"/>
    </row>
    <row r="5" spans="1:17" ht="52.8" x14ac:dyDescent="0.3">
      <c r="A5" s="7" t="s">
        <v>7</v>
      </c>
      <c r="B5" s="7" t="s">
        <v>8</v>
      </c>
      <c r="C5" s="7" t="s">
        <v>219</v>
      </c>
      <c r="D5" s="7" t="s">
        <v>220</v>
      </c>
      <c r="E5" s="7">
        <v>6</v>
      </c>
      <c r="F5" s="20">
        <v>945</v>
      </c>
      <c r="G5" s="25">
        <v>0.1</v>
      </c>
      <c r="H5" s="20">
        <v>1039.5</v>
      </c>
      <c r="I5" s="20">
        <v>5670</v>
      </c>
      <c r="J5" s="20">
        <v>6237</v>
      </c>
      <c r="K5" s="7" t="s">
        <v>11</v>
      </c>
      <c r="L5" s="7">
        <v>1</v>
      </c>
      <c r="M5" s="50"/>
      <c r="N5" s="34">
        <f t="shared" si="0"/>
        <v>0</v>
      </c>
      <c r="O5" s="34">
        <f t="shared" si="1"/>
        <v>0</v>
      </c>
      <c r="P5" s="34">
        <f t="shared" si="2"/>
        <v>0</v>
      </c>
      <c r="Q5" s="50"/>
    </row>
    <row r="6" spans="1:17" ht="52.8" x14ac:dyDescent="0.3">
      <c r="A6" s="7" t="s">
        <v>7</v>
      </c>
      <c r="B6" s="7" t="s">
        <v>8</v>
      </c>
      <c r="C6" s="7" t="s">
        <v>221</v>
      </c>
      <c r="D6" s="7" t="s">
        <v>222</v>
      </c>
      <c r="E6" s="7">
        <v>6</v>
      </c>
      <c r="F6" s="20">
        <v>850</v>
      </c>
      <c r="G6" s="25">
        <v>0.1</v>
      </c>
      <c r="H6" s="20">
        <v>935</v>
      </c>
      <c r="I6" s="20">
        <v>5100</v>
      </c>
      <c r="J6" s="20">
        <v>5610</v>
      </c>
      <c r="K6" s="7" t="s">
        <v>11</v>
      </c>
      <c r="L6" s="7">
        <v>1</v>
      </c>
      <c r="M6" s="50"/>
      <c r="N6" s="34">
        <f t="shared" si="0"/>
        <v>0</v>
      </c>
      <c r="O6" s="34">
        <f t="shared" si="1"/>
        <v>0</v>
      </c>
      <c r="P6" s="34">
        <f t="shared" si="2"/>
        <v>0</v>
      </c>
      <c r="Q6" s="50"/>
    </row>
    <row r="7" spans="1:17" ht="52.8" x14ac:dyDescent="0.3">
      <c r="A7" s="7" t="s">
        <v>7</v>
      </c>
      <c r="B7" s="7" t="s">
        <v>8</v>
      </c>
      <c r="C7" s="7" t="s">
        <v>223</v>
      </c>
      <c r="D7" s="7" t="s">
        <v>224</v>
      </c>
      <c r="E7" s="7">
        <v>6</v>
      </c>
      <c r="F7" s="20">
        <v>850</v>
      </c>
      <c r="G7" s="25">
        <v>0.1</v>
      </c>
      <c r="H7" s="20">
        <v>935</v>
      </c>
      <c r="I7" s="20">
        <v>5100</v>
      </c>
      <c r="J7" s="20">
        <v>5610</v>
      </c>
      <c r="K7" s="7" t="s">
        <v>11</v>
      </c>
      <c r="L7" s="7">
        <v>1</v>
      </c>
      <c r="M7" s="50"/>
      <c r="N7" s="34">
        <f t="shared" si="0"/>
        <v>0</v>
      </c>
      <c r="O7" s="34">
        <f t="shared" si="1"/>
        <v>0</v>
      </c>
      <c r="P7" s="34">
        <f t="shared" si="2"/>
        <v>0</v>
      </c>
      <c r="Q7" s="50"/>
    </row>
    <row r="8" spans="1:17" ht="52.8" x14ac:dyDescent="0.3">
      <c r="A8" s="7" t="s">
        <v>7</v>
      </c>
      <c r="B8" s="7" t="s">
        <v>8</v>
      </c>
      <c r="C8" s="7" t="s">
        <v>225</v>
      </c>
      <c r="D8" s="7" t="s">
        <v>226</v>
      </c>
      <c r="E8" s="7">
        <v>6</v>
      </c>
      <c r="F8" s="20">
        <v>475</v>
      </c>
      <c r="G8" s="25">
        <v>0.1</v>
      </c>
      <c r="H8" s="20">
        <v>522.5</v>
      </c>
      <c r="I8" s="20">
        <v>2850</v>
      </c>
      <c r="J8" s="20">
        <v>3135</v>
      </c>
      <c r="K8" s="7" t="s">
        <v>11</v>
      </c>
      <c r="L8" s="7">
        <v>1</v>
      </c>
      <c r="M8" s="50"/>
      <c r="N8" s="34">
        <f t="shared" si="0"/>
        <v>0</v>
      </c>
      <c r="O8" s="34">
        <f t="shared" si="1"/>
        <v>0</v>
      </c>
      <c r="P8" s="34">
        <f t="shared" si="2"/>
        <v>0</v>
      </c>
      <c r="Q8" s="50"/>
    </row>
    <row r="9" spans="1:17" ht="52.8" x14ac:dyDescent="0.3">
      <c r="A9" s="7" t="s">
        <v>7</v>
      </c>
      <c r="B9" s="7" t="s">
        <v>8</v>
      </c>
      <c r="C9" s="7" t="s">
        <v>227</v>
      </c>
      <c r="D9" s="7" t="s">
        <v>228</v>
      </c>
      <c r="E9" s="7">
        <v>6</v>
      </c>
      <c r="F9" s="20">
        <v>600</v>
      </c>
      <c r="G9" s="25">
        <v>0.1</v>
      </c>
      <c r="H9" s="20">
        <v>660</v>
      </c>
      <c r="I9" s="20">
        <v>3600</v>
      </c>
      <c r="J9" s="20">
        <v>3960</v>
      </c>
      <c r="K9" s="6" t="s">
        <v>11</v>
      </c>
      <c r="L9" s="6">
        <v>1</v>
      </c>
      <c r="M9" s="50"/>
      <c r="N9" s="34">
        <f t="shared" si="0"/>
        <v>0</v>
      </c>
      <c r="O9" s="34">
        <f t="shared" si="1"/>
        <v>0</v>
      </c>
      <c r="P9" s="34">
        <f t="shared" si="2"/>
        <v>0</v>
      </c>
      <c r="Q9" s="50"/>
    </row>
    <row r="10" spans="1:17" ht="52.8" x14ac:dyDescent="0.3">
      <c r="A10" s="7" t="s">
        <v>7</v>
      </c>
      <c r="B10" s="7" t="s">
        <v>8</v>
      </c>
      <c r="C10" s="7" t="s">
        <v>229</v>
      </c>
      <c r="D10" s="7" t="s">
        <v>230</v>
      </c>
      <c r="E10" s="7">
        <v>6</v>
      </c>
      <c r="F10" s="20">
        <v>400</v>
      </c>
      <c r="G10" s="25">
        <v>0.1</v>
      </c>
      <c r="H10" s="20">
        <v>440</v>
      </c>
      <c r="I10" s="20">
        <v>2400</v>
      </c>
      <c r="J10" s="20">
        <v>2640</v>
      </c>
      <c r="K10" s="6" t="s">
        <v>11</v>
      </c>
      <c r="L10" s="6">
        <v>1</v>
      </c>
      <c r="M10" s="50"/>
      <c r="N10" s="34">
        <f t="shared" si="0"/>
        <v>0</v>
      </c>
      <c r="O10" s="34">
        <f t="shared" si="1"/>
        <v>0</v>
      </c>
      <c r="P10" s="34">
        <f t="shared" si="2"/>
        <v>0</v>
      </c>
      <c r="Q10" s="50"/>
    </row>
    <row r="11" spans="1:17" ht="52.8" x14ac:dyDescent="0.3">
      <c r="A11" s="7" t="s">
        <v>7</v>
      </c>
      <c r="B11" s="7" t="s">
        <v>8</v>
      </c>
      <c r="C11" s="7" t="s">
        <v>231</v>
      </c>
      <c r="D11" s="7" t="s">
        <v>232</v>
      </c>
      <c r="E11" s="7">
        <v>6</v>
      </c>
      <c r="F11" s="20">
        <v>850</v>
      </c>
      <c r="G11" s="25">
        <v>0.1</v>
      </c>
      <c r="H11" s="20">
        <v>935</v>
      </c>
      <c r="I11" s="20">
        <v>5100</v>
      </c>
      <c r="J11" s="20">
        <v>5610</v>
      </c>
      <c r="K11" s="6" t="s">
        <v>11</v>
      </c>
      <c r="L11" s="6">
        <v>1</v>
      </c>
      <c r="M11" s="50"/>
      <c r="N11" s="34">
        <f t="shared" si="0"/>
        <v>0</v>
      </c>
      <c r="O11" s="34">
        <f t="shared" si="1"/>
        <v>0</v>
      </c>
      <c r="P11" s="34">
        <f t="shared" si="2"/>
        <v>0</v>
      </c>
      <c r="Q11" s="50"/>
    </row>
    <row r="12" spans="1:17" ht="52.8" x14ac:dyDescent="0.3">
      <c r="A12" s="7" t="s">
        <v>7</v>
      </c>
      <c r="B12" s="7" t="s">
        <v>8</v>
      </c>
      <c r="C12" s="7" t="s">
        <v>233</v>
      </c>
      <c r="D12" s="7" t="s">
        <v>234</v>
      </c>
      <c r="E12" s="7">
        <v>6</v>
      </c>
      <c r="F12" s="20">
        <v>850</v>
      </c>
      <c r="G12" s="25">
        <v>0.1</v>
      </c>
      <c r="H12" s="20">
        <v>935</v>
      </c>
      <c r="I12" s="20">
        <v>5100</v>
      </c>
      <c r="J12" s="20">
        <v>5610</v>
      </c>
      <c r="K12" s="6" t="s">
        <v>11</v>
      </c>
      <c r="L12" s="6">
        <v>1</v>
      </c>
      <c r="M12" s="50"/>
      <c r="N12" s="34">
        <f t="shared" si="0"/>
        <v>0</v>
      </c>
      <c r="O12" s="34">
        <f t="shared" si="1"/>
        <v>0</v>
      </c>
      <c r="P12" s="34">
        <f t="shared" si="2"/>
        <v>0</v>
      </c>
      <c r="Q12" s="50"/>
    </row>
    <row r="13" spans="1:17" ht="52.8" x14ac:dyDescent="0.3">
      <c r="A13" s="7" t="s">
        <v>7</v>
      </c>
      <c r="B13" s="7" t="s">
        <v>8</v>
      </c>
      <c r="C13" s="7" t="s">
        <v>235</v>
      </c>
      <c r="D13" s="7" t="s">
        <v>236</v>
      </c>
      <c r="E13" s="7">
        <v>6</v>
      </c>
      <c r="F13" s="20">
        <v>900</v>
      </c>
      <c r="G13" s="25">
        <v>0.1</v>
      </c>
      <c r="H13" s="20">
        <v>990</v>
      </c>
      <c r="I13" s="20">
        <v>5400</v>
      </c>
      <c r="J13" s="20">
        <v>5940</v>
      </c>
      <c r="K13" s="6" t="s">
        <v>11</v>
      </c>
      <c r="L13" s="6">
        <v>1</v>
      </c>
      <c r="M13" s="50"/>
      <c r="N13" s="34">
        <f t="shared" si="0"/>
        <v>0</v>
      </c>
      <c r="O13" s="34">
        <f t="shared" si="1"/>
        <v>0</v>
      </c>
      <c r="P13" s="34">
        <f t="shared" si="2"/>
        <v>0</v>
      </c>
      <c r="Q13" s="50"/>
    </row>
    <row r="14" spans="1:17" ht="52.8" x14ac:dyDescent="0.3">
      <c r="A14" s="7" t="s">
        <v>7</v>
      </c>
      <c r="B14" s="7" t="s">
        <v>8</v>
      </c>
      <c r="C14" s="7" t="s">
        <v>237</v>
      </c>
      <c r="D14" s="7" t="s">
        <v>238</v>
      </c>
      <c r="E14" s="7">
        <v>6</v>
      </c>
      <c r="F14" s="20">
        <v>900</v>
      </c>
      <c r="G14" s="25">
        <v>0.1</v>
      </c>
      <c r="H14" s="20">
        <v>990</v>
      </c>
      <c r="I14" s="20">
        <v>5400</v>
      </c>
      <c r="J14" s="20">
        <v>5940</v>
      </c>
      <c r="K14" s="6" t="s">
        <v>11</v>
      </c>
      <c r="L14" s="6">
        <v>1</v>
      </c>
      <c r="M14" s="50"/>
      <c r="N14" s="34">
        <f t="shared" si="0"/>
        <v>0</v>
      </c>
      <c r="O14" s="34">
        <f t="shared" si="1"/>
        <v>0</v>
      </c>
      <c r="P14" s="34">
        <f t="shared" si="2"/>
        <v>0</v>
      </c>
      <c r="Q14" s="50"/>
    </row>
    <row r="15" spans="1:17" ht="52.8" x14ac:dyDescent="0.3">
      <c r="A15" s="7" t="s">
        <v>7</v>
      </c>
      <c r="B15" s="7" t="s">
        <v>8</v>
      </c>
      <c r="C15" s="7" t="s">
        <v>239</v>
      </c>
      <c r="D15" s="7" t="s">
        <v>240</v>
      </c>
      <c r="E15" s="7">
        <v>9</v>
      </c>
      <c r="F15" s="20">
        <v>85</v>
      </c>
      <c r="G15" s="25">
        <v>0.1</v>
      </c>
      <c r="H15" s="20">
        <v>93.5</v>
      </c>
      <c r="I15" s="20">
        <v>765</v>
      </c>
      <c r="J15" s="20">
        <v>841.5</v>
      </c>
      <c r="K15" s="6" t="s">
        <v>11</v>
      </c>
      <c r="L15" s="6">
        <v>1</v>
      </c>
      <c r="M15" s="50"/>
      <c r="N15" s="34">
        <f t="shared" si="0"/>
        <v>0</v>
      </c>
      <c r="O15" s="34">
        <f t="shared" si="1"/>
        <v>0</v>
      </c>
      <c r="P15" s="34">
        <f t="shared" si="2"/>
        <v>0</v>
      </c>
      <c r="Q15" s="50"/>
    </row>
    <row r="16" spans="1:17" ht="52.8" x14ac:dyDescent="0.3">
      <c r="A16" s="7" t="s">
        <v>7</v>
      </c>
      <c r="B16" s="7" t="s">
        <v>8</v>
      </c>
      <c r="C16" s="7" t="s">
        <v>241</v>
      </c>
      <c r="D16" s="7" t="s">
        <v>242</v>
      </c>
      <c r="E16" s="7">
        <v>12</v>
      </c>
      <c r="F16" s="20">
        <v>95</v>
      </c>
      <c r="G16" s="25">
        <v>0.1</v>
      </c>
      <c r="H16" s="20">
        <v>104.5</v>
      </c>
      <c r="I16" s="20">
        <v>1140</v>
      </c>
      <c r="J16" s="20">
        <v>1254</v>
      </c>
      <c r="K16" s="6" t="s">
        <v>11</v>
      </c>
      <c r="L16" s="6">
        <v>1</v>
      </c>
      <c r="M16" s="50"/>
      <c r="N16" s="34">
        <f t="shared" si="0"/>
        <v>0</v>
      </c>
      <c r="O16" s="34">
        <f t="shared" si="1"/>
        <v>0</v>
      </c>
      <c r="P16" s="34">
        <f t="shared" si="2"/>
        <v>0</v>
      </c>
      <c r="Q16" s="50"/>
    </row>
    <row r="17" spans="1:17" ht="52.8" x14ac:dyDescent="0.3">
      <c r="A17" s="7" t="s">
        <v>7</v>
      </c>
      <c r="B17" s="7" t="s">
        <v>8</v>
      </c>
      <c r="C17" s="7" t="s">
        <v>243</v>
      </c>
      <c r="D17" s="7" t="s">
        <v>244</v>
      </c>
      <c r="E17" s="7">
        <v>9</v>
      </c>
      <c r="F17" s="20">
        <v>85</v>
      </c>
      <c r="G17" s="25">
        <v>0.1</v>
      </c>
      <c r="H17" s="20">
        <v>93.5</v>
      </c>
      <c r="I17" s="20">
        <v>765</v>
      </c>
      <c r="J17" s="20">
        <v>841.5</v>
      </c>
      <c r="K17" s="6" t="s">
        <v>11</v>
      </c>
      <c r="L17" s="6">
        <v>1</v>
      </c>
      <c r="M17" s="50"/>
      <c r="N17" s="34">
        <f t="shared" si="0"/>
        <v>0</v>
      </c>
      <c r="O17" s="34">
        <f t="shared" si="1"/>
        <v>0</v>
      </c>
      <c r="P17" s="34">
        <f t="shared" si="2"/>
        <v>0</v>
      </c>
      <c r="Q17" s="50"/>
    </row>
    <row r="18" spans="1:17" ht="52.8" x14ac:dyDescent="0.3">
      <c r="A18" s="7" t="s">
        <v>7</v>
      </c>
      <c r="B18" s="7" t="s">
        <v>8</v>
      </c>
      <c r="C18" s="7" t="s">
        <v>245</v>
      </c>
      <c r="D18" s="7" t="s">
        <v>246</v>
      </c>
      <c r="E18" s="7">
        <v>15</v>
      </c>
      <c r="F18" s="20">
        <v>95</v>
      </c>
      <c r="G18" s="25">
        <v>0.1</v>
      </c>
      <c r="H18" s="20">
        <v>104.5</v>
      </c>
      <c r="I18" s="20">
        <v>1425</v>
      </c>
      <c r="J18" s="20">
        <v>1567.5</v>
      </c>
      <c r="K18" s="6" t="s">
        <v>11</v>
      </c>
      <c r="L18" s="6">
        <v>1</v>
      </c>
      <c r="M18" s="50"/>
      <c r="N18" s="34">
        <f t="shared" si="0"/>
        <v>0</v>
      </c>
      <c r="O18" s="34">
        <f t="shared" si="1"/>
        <v>0</v>
      </c>
      <c r="P18" s="34">
        <f t="shared" si="2"/>
        <v>0</v>
      </c>
      <c r="Q18" s="50"/>
    </row>
    <row r="19" spans="1:17" ht="52.8" x14ac:dyDescent="0.3">
      <c r="A19" s="7" t="s">
        <v>7</v>
      </c>
      <c r="B19" s="7" t="s">
        <v>8</v>
      </c>
      <c r="C19" s="7" t="s">
        <v>247</v>
      </c>
      <c r="D19" s="7" t="s">
        <v>248</v>
      </c>
      <c r="E19" s="7">
        <v>9</v>
      </c>
      <c r="F19" s="20">
        <v>180</v>
      </c>
      <c r="G19" s="25">
        <v>0.1</v>
      </c>
      <c r="H19" s="20">
        <v>198</v>
      </c>
      <c r="I19" s="20">
        <v>1620</v>
      </c>
      <c r="J19" s="20">
        <v>1782</v>
      </c>
      <c r="K19" s="6" t="s">
        <v>11</v>
      </c>
      <c r="L19" s="6">
        <v>1</v>
      </c>
      <c r="M19" s="50"/>
      <c r="N19" s="34">
        <f t="shared" si="0"/>
        <v>0</v>
      </c>
      <c r="O19" s="34">
        <f t="shared" si="1"/>
        <v>0</v>
      </c>
      <c r="P19" s="34">
        <f t="shared" si="2"/>
        <v>0</v>
      </c>
      <c r="Q19" s="50"/>
    </row>
    <row r="20" spans="1:17" ht="52.8" x14ac:dyDescent="0.3">
      <c r="A20" s="7" t="s">
        <v>7</v>
      </c>
      <c r="B20" s="7" t="s">
        <v>8</v>
      </c>
      <c r="C20" s="7" t="s">
        <v>249</v>
      </c>
      <c r="D20" s="7" t="s">
        <v>250</v>
      </c>
      <c r="E20" s="7">
        <v>12</v>
      </c>
      <c r="F20" s="20">
        <v>180</v>
      </c>
      <c r="G20" s="25">
        <v>0.1</v>
      </c>
      <c r="H20" s="20">
        <v>198</v>
      </c>
      <c r="I20" s="20">
        <v>2160</v>
      </c>
      <c r="J20" s="20">
        <v>2376</v>
      </c>
      <c r="K20" s="6" t="s">
        <v>11</v>
      </c>
      <c r="L20" s="6">
        <v>1</v>
      </c>
      <c r="M20" s="50"/>
      <c r="N20" s="34">
        <f t="shared" si="0"/>
        <v>0</v>
      </c>
      <c r="O20" s="34">
        <f t="shared" si="1"/>
        <v>0</v>
      </c>
      <c r="P20" s="34">
        <f t="shared" si="2"/>
        <v>0</v>
      </c>
      <c r="Q20" s="50"/>
    </row>
    <row r="21" spans="1:17" ht="52.8" x14ac:dyDescent="0.3">
      <c r="A21" s="7" t="s">
        <v>7</v>
      </c>
      <c r="B21" s="7" t="s">
        <v>8</v>
      </c>
      <c r="C21" s="7" t="s">
        <v>251</v>
      </c>
      <c r="D21" s="7" t="s">
        <v>252</v>
      </c>
      <c r="E21" s="7">
        <v>9</v>
      </c>
      <c r="F21" s="20">
        <v>90</v>
      </c>
      <c r="G21" s="25">
        <v>0.1</v>
      </c>
      <c r="H21" s="20">
        <v>99</v>
      </c>
      <c r="I21" s="20">
        <v>810</v>
      </c>
      <c r="J21" s="20">
        <v>891</v>
      </c>
      <c r="K21" s="6" t="s">
        <v>11</v>
      </c>
      <c r="L21" s="6">
        <v>1</v>
      </c>
      <c r="M21" s="50"/>
      <c r="N21" s="34">
        <f t="shared" si="0"/>
        <v>0</v>
      </c>
      <c r="O21" s="34">
        <f t="shared" si="1"/>
        <v>0</v>
      </c>
      <c r="P21" s="34">
        <f t="shared" si="2"/>
        <v>0</v>
      </c>
      <c r="Q21" s="50"/>
    </row>
    <row r="22" spans="1:17" ht="52.8" x14ac:dyDescent="0.3">
      <c r="A22" s="7" t="s">
        <v>7</v>
      </c>
      <c r="B22" s="7" t="s">
        <v>8</v>
      </c>
      <c r="C22" s="7" t="s">
        <v>253</v>
      </c>
      <c r="D22" s="7" t="s">
        <v>254</v>
      </c>
      <c r="E22" s="7">
        <v>36</v>
      </c>
      <c r="F22" s="20">
        <v>65</v>
      </c>
      <c r="G22" s="25">
        <v>0.1</v>
      </c>
      <c r="H22" s="20">
        <v>71.5</v>
      </c>
      <c r="I22" s="20">
        <v>2340</v>
      </c>
      <c r="J22" s="20">
        <v>2574</v>
      </c>
      <c r="K22" s="6" t="s">
        <v>11</v>
      </c>
      <c r="L22" s="6">
        <v>1</v>
      </c>
      <c r="M22" s="50"/>
      <c r="N22" s="34">
        <f t="shared" si="0"/>
        <v>0</v>
      </c>
      <c r="O22" s="34">
        <f t="shared" si="1"/>
        <v>0</v>
      </c>
      <c r="P22" s="34">
        <f t="shared" si="2"/>
        <v>0</v>
      </c>
      <c r="Q22" s="50"/>
    </row>
    <row r="23" spans="1:17" ht="52.8" x14ac:dyDescent="0.3">
      <c r="A23" s="7" t="s">
        <v>7</v>
      </c>
      <c r="B23" s="7" t="s">
        <v>8</v>
      </c>
      <c r="C23" s="7" t="s">
        <v>255</v>
      </c>
      <c r="D23" s="7" t="s">
        <v>256</v>
      </c>
      <c r="E23" s="7">
        <v>15</v>
      </c>
      <c r="F23" s="20">
        <v>280</v>
      </c>
      <c r="G23" s="25">
        <v>0.1</v>
      </c>
      <c r="H23" s="20">
        <v>308</v>
      </c>
      <c r="I23" s="20">
        <v>4200</v>
      </c>
      <c r="J23" s="20">
        <v>4620</v>
      </c>
      <c r="K23" s="6" t="s">
        <v>11</v>
      </c>
      <c r="L23" s="6">
        <v>1</v>
      </c>
      <c r="M23" s="50"/>
      <c r="N23" s="34">
        <f t="shared" si="0"/>
        <v>0</v>
      </c>
      <c r="O23" s="34">
        <f t="shared" si="1"/>
        <v>0</v>
      </c>
      <c r="P23" s="34">
        <f t="shared" si="2"/>
        <v>0</v>
      </c>
      <c r="Q23" s="50"/>
    </row>
    <row r="24" spans="1:17" ht="52.8" x14ac:dyDescent="0.3">
      <c r="A24" s="7" t="s">
        <v>7</v>
      </c>
      <c r="B24" s="7" t="s">
        <v>8</v>
      </c>
      <c r="C24" s="7" t="s">
        <v>257</v>
      </c>
      <c r="D24" s="7" t="s">
        <v>258</v>
      </c>
      <c r="E24" s="7">
        <v>15</v>
      </c>
      <c r="F24" s="20">
        <v>280</v>
      </c>
      <c r="G24" s="25">
        <v>0.1</v>
      </c>
      <c r="H24" s="20">
        <v>308</v>
      </c>
      <c r="I24" s="20">
        <v>4200</v>
      </c>
      <c r="J24" s="20">
        <v>4620</v>
      </c>
      <c r="K24" s="6" t="s">
        <v>11</v>
      </c>
      <c r="L24" s="6">
        <v>1</v>
      </c>
      <c r="M24" s="50"/>
      <c r="N24" s="34">
        <f t="shared" si="0"/>
        <v>0</v>
      </c>
      <c r="O24" s="34">
        <f t="shared" si="1"/>
        <v>0</v>
      </c>
      <c r="P24" s="34">
        <f t="shared" si="2"/>
        <v>0</v>
      </c>
      <c r="Q24" s="50"/>
    </row>
    <row r="25" spans="1:17" ht="52.8" x14ac:dyDescent="0.3">
      <c r="A25" s="7" t="s">
        <v>7</v>
      </c>
      <c r="B25" s="7" t="s">
        <v>8</v>
      </c>
      <c r="C25" s="7" t="s">
        <v>259</v>
      </c>
      <c r="D25" s="7" t="s">
        <v>260</v>
      </c>
      <c r="E25" s="7">
        <v>24</v>
      </c>
      <c r="F25" s="31">
        <v>10</v>
      </c>
      <c r="G25" s="19">
        <v>0.21</v>
      </c>
      <c r="H25" s="20">
        <v>12.1</v>
      </c>
      <c r="I25" s="20">
        <v>240</v>
      </c>
      <c r="J25" s="20">
        <v>290.39999999999998</v>
      </c>
      <c r="K25" s="6" t="s">
        <v>11</v>
      </c>
      <c r="L25" s="6">
        <v>1</v>
      </c>
      <c r="M25" s="50"/>
      <c r="N25" s="34">
        <f t="shared" si="0"/>
        <v>0</v>
      </c>
      <c r="O25" s="34">
        <f t="shared" si="1"/>
        <v>0</v>
      </c>
      <c r="P25" s="34">
        <f t="shared" si="2"/>
        <v>0</v>
      </c>
      <c r="Q25" s="50"/>
    </row>
    <row r="26" spans="1:17" ht="52.8" x14ac:dyDescent="0.3">
      <c r="A26" s="7" t="s">
        <v>7</v>
      </c>
      <c r="B26" s="7" t="s">
        <v>8</v>
      </c>
      <c r="C26" s="7" t="s">
        <v>261</v>
      </c>
      <c r="D26" s="7" t="s">
        <v>262</v>
      </c>
      <c r="E26" s="7">
        <v>24</v>
      </c>
      <c r="F26" s="31">
        <v>70</v>
      </c>
      <c r="G26" s="19">
        <v>0.21</v>
      </c>
      <c r="H26" s="20">
        <v>84.7</v>
      </c>
      <c r="I26" s="20">
        <v>1680</v>
      </c>
      <c r="J26" s="20">
        <v>2032.8000000000002</v>
      </c>
      <c r="K26" s="6" t="s">
        <v>11</v>
      </c>
      <c r="L26" s="6">
        <v>1</v>
      </c>
      <c r="M26" s="50"/>
      <c r="N26" s="34">
        <f t="shared" si="0"/>
        <v>0</v>
      </c>
      <c r="O26" s="34">
        <f t="shared" si="1"/>
        <v>0</v>
      </c>
      <c r="P26" s="34">
        <f t="shared" si="2"/>
        <v>0</v>
      </c>
      <c r="Q26" s="50"/>
    </row>
    <row r="27" spans="1:17" ht="52.8" x14ac:dyDescent="0.3">
      <c r="A27" s="7" t="s">
        <v>7</v>
      </c>
      <c r="B27" s="7" t="s">
        <v>8</v>
      </c>
      <c r="C27" s="7" t="s">
        <v>263</v>
      </c>
      <c r="D27" s="7" t="s">
        <v>264</v>
      </c>
      <c r="E27" s="7">
        <v>24</v>
      </c>
      <c r="F27" s="31">
        <v>14</v>
      </c>
      <c r="G27" s="19">
        <v>0.21</v>
      </c>
      <c r="H27" s="20">
        <v>16.940000000000001</v>
      </c>
      <c r="I27" s="20">
        <v>336</v>
      </c>
      <c r="J27" s="20">
        <v>406.56000000000006</v>
      </c>
      <c r="K27" s="6" t="s">
        <v>11</v>
      </c>
      <c r="L27" s="6">
        <v>1</v>
      </c>
      <c r="M27" s="50"/>
      <c r="N27" s="34">
        <f t="shared" si="0"/>
        <v>0</v>
      </c>
      <c r="O27" s="34">
        <f t="shared" si="1"/>
        <v>0</v>
      </c>
      <c r="P27" s="34">
        <f t="shared" si="2"/>
        <v>0</v>
      </c>
      <c r="Q27" s="50"/>
    </row>
    <row r="28" spans="1:17" ht="52.8" x14ac:dyDescent="0.3">
      <c r="A28" s="7" t="s">
        <v>7</v>
      </c>
      <c r="B28" s="7" t="s">
        <v>8</v>
      </c>
      <c r="C28" s="7" t="s">
        <v>265</v>
      </c>
      <c r="D28" s="7" t="s">
        <v>266</v>
      </c>
      <c r="E28" s="7">
        <v>30</v>
      </c>
      <c r="F28" s="31">
        <v>70</v>
      </c>
      <c r="G28" s="19">
        <v>0.21</v>
      </c>
      <c r="H28" s="20">
        <v>84.7</v>
      </c>
      <c r="I28" s="20">
        <v>2100</v>
      </c>
      <c r="J28" s="20">
        <v>2541</v>
      </c>
      <c r="K28" s="6" t="s">
        <v>11</v>
      </c>
      <c r="L28" s="6">
        <v>1</v>
      </c>
      <c r="M28" s="50"/>
      <c r="N28" s="34">
        <f t="shared" si="0"/>
        <v>0</v>
      </c>
      <c r="O28" s="34">
        <f t="shared" si="1"/>
        <v>0</v>
      </c>
      <c r="P28" s="34">
        <f t="shared" si="2"/>
        <v>0</v>
      </c>
      <c r="Q28" s="50"/>
    </row>
    <row r="29" spans="1:17" ht="52.8" x14ac:dyDescent="0.3">
      <c r="A29" s="7" t="s">
        <v>7</v>
      </c>
      <c r="B29" s="7" t="s">
        <v>8</v>
      </c>
      <c r="C29" s="7" t="s">
        <v>267</v>
      </c>
      <c r="D29" s="7" t="s">
        <v>268</v>
      </c>
      <c r="E29" s="7">
        <v>36</v>
      </c>
      <c r="F29" s="31">
        <v>40</v>
      </c>
      <c r="G29" s="19">
        <v>0.21</v>
      </c>
      <c r="H29" s="20">
        <v>48.4</v>
      </c>
      <c r="I29" s="20">
        <v>1440</v>
      </c>
      <c r="J29" s="20">
        <v>1742.3999999999999</v>
      </c>
      <c r="K29" s="6" t="s">
        <v>11</v>
      </c>
      <c r="L29" s="6">
        <v>1</v>
      </c>
      <c r="M29" s="50"/>
      <c r="N29" s="34">
        <f t="shared" si="0"/>
        <v>0</v>
      </c>
      <c r="O29" s="34">
        <f t="shared" si="1"/>
        <v>0</v>
      </c>
      <c r="P29" s="34">
        <f t="shared" si="2"/>
        <v>0</v>
      </c>
      <c r="Q29" s="50"/>
    </row>
    <row r="30" spans="1:17" ht="52.8" x14ac:dyDescent="0.3">
      <c r="A30" s="7" t="s">
        <v>7</v>
      </c>
      <c r="B30" s="7" t="s">
        <v>8</v>
      </c>
      <c r="C30" s="7" t="s">
        <v>269</v>
      </c>
      <c r="D30" s="8" t="s">
        <v>270</v>
      </c>
      <c r="E30" s="7">
        <v>12</v>
      </c>
      <c r="F30" s="31">
        <v>265</v>
      </c>
      <c r="G30" s="19">
        <v>0.21</v>
      </c>
      <c r="H30" s="20">
        <v>320.64999999999998</v>
      </c>
      <c r="I30" s="20">
        <v>3180</v>
      </c>
      <c r="J30" s="20">
        <v>3847.7999999999997</v>
      </c>
      <c r="K30" s="6" t="s">
        <v>11</v>
      </c>
      <c r="L30" s="6">
        <v>1</v>
      </c>
      <c r="M30" s="50"/>
      <c r="N30" s="34">
        <f t="shared" si="0"/>
        <v>0</v>
      </c>
      <c r="O30" s="34">
        <f t="shared" si="1"/>
        <v>0</v>
      </c>
      <c r="P30" s="34">
        <f t="shared" si="2"/>
        <v>0</v>
      </c>
      <c r="Q30" s="50"/>
    </row>
    <row r="31" spans="1:17" ht="52.8" x14ac:dyDescent="0.3">
      <c r="A31" s="7" t="s">
        <v>7</v>
      </c>
      <c r="B31" s="7" t="s">
        <v>8</v>
      </c>
      <c r="C31" s="7" t="s">
        <v>271</v>
      </c>
      <c r="D31" s="8" t="s">
        <v>272</v>
      </c>
      <c r="E31" s="7">
        <v>9</v>
      </c>
      <c r="F31" s="31">
        <v>291</v>
      </c>
      <c r="G31" s="19">
        <v>0.21</v>
      </c>
      <c r="H31" s="20">
        <v>352.11</v>
      </c>
      <c r="I31" s="20">
        <v>2619</v>
      </c>
      <c r="J31" s="20">
        <v>3168.9900000000002</v>
      </c>
      <c r="K31" s="6" t="s">
        <v>11</v>
      </c>
      <c r="L31" s="6">
        <v>1</v>
      </c>
      <c r="M31" s="50"/>
      <c r="N31" s="34">
        <f t="shared" si="0"/>
        <v>0</v>
      </c>
      <c r="O31" s="34">
        <f t="shared" si="1"/>
        <v>0</v>
      </c>
      <c r="P31" s="34">
        <f t="shared" si="2"/>
        <v>0</v>
      </c>
      <c r="Q31" s="50"/>
    </row>
    <row r="32" spans="1:17" ht="52.8" x14ac:dyDescent="0.3">
      <c r="A32" s="7" t="s">
        <v>7</v>
      </c>
      <c r="B32" s="7" t="s">
        <v>8</v>
      </c>
      <c r="C32" s="7" t="s">
        <v>273</v>
      </c>
      <c r="D32" s="8" t="s">
        <v>274</v>
      </c>
      <c r="E32" s="7">
        <v>9</v>
      </c>
      <c r="F32" s="31">
        <v>316</v>
      </c>
      <c r="G32" s="19">
        <v>0.21</v>
      </c>
      <c r="H32" s="20">
        <v>382.36</v>
      </c>
      <c r="I32" s="20">
        <v>2844</v>
      </c>
      <c r="J32" s="20">
        <v>3441.2400000000002</v>
      </c>
      <c r="K32" s="6" t="s">
        <v>11</v>
      </c>
      <c r="L32" s="6">
        <v>1</v>
      </c>
      <c r="M32" s="50"/>
      <c r="N32" s="34">
        <f t="shared" si="0"/>
        <v>0</v>
      </c>
      <c r="O32" s="34">
        <f t="shared" si="1"/>
        <v>0</v>
      </c>
      <c r="P32" s="34">
        <f t="shared" si="2"/>
        <v>0</v>
      </c>
      <c r="Q32" s="50"/>
    </row>
    <row r="33" spans="1:17" ht="52.8" x14ac:dyDescent="0.3">
      <c r="A33" s="7" t="s">
        <v>7</v>
      </c>
      <c r="B33" s="7" t="s">
        <v>8</v>
      </c>
      <c r="C33" s="7" t="s">
        <v>275</v>
      </c>
      <c r="D33" s="8" t="s">
        <v>276</v>
      </c>
      <c r="E33" s="7">
        <v>12</v>
      </c>
      <c r="F33" s="31">
        <v>316</v>
      </c>
      <c r="G33" s="19">
        <v>0.21</v>
      </c>
      <c r="H33" s="20">
        <v>382.36</v>
      </c>
      <c r="I33" s="20">
        <v>3792</v>
      </c>
      <c r="J33" s="20">
        <v>4588.32</v>
      </c>
      <c r="K33" s="6" t="s">
        <v>11</v>
      </c>
      <c r="L33" s="6">
        <v>1</v>
      </c>
      <c r="M33" s="50"/>
      <c r="N33" s="34">
        <f t="shared" si="0"/>
        <v>0</v>
      </c>
      <c r="O33" s="34">
        <f t="shared" si="1"/>
        <v>0</v>
      </c>
      <c r="P33" s="34">
        <f t="shared" si="2"/>
        <v>0</v>
      </c>
      <c r="Q33" s="50"/>
    </row>
    <row r="34" spans="1:17" ht="52.8" x14ac:dyDescent="0.3">
      <c r="A34" s="7" t="s">
        <v>7</v>
      </c>
      <c r="B34" s="7" t="s">
        <v>8</v>
      </c>
      <c r="C34" s="7" t="s">
        <v>277</v>
      </c>
      <c r="D34" s="8" t="s">
        <v>278</v>
      </c>
      <c r="E34" s="7">
        <v>9</v>
      </c>
      <c r="F34" s="31">
        <v>316</v>
      </c>
      <c r="G34" s="19">
        <v>0.21</v>
      </c>
      <c r="H34" s="20">
        <v>382.36</v>
      </c>
      <c r="I34" s="20">
        <v>2844</v>
      </c>
      <c r="J34" s="20">
        <v>3441.2400000000002</v>
      </c>
      <c r="K34" s="6" t="s">
        <v>11</v>
      </c>
      <c r="L34" s="6">
        <v>1</v>
      </c>
      <c r="M34" s="50"/>
      <c r="N34" s="34">
        <f t="shared" si="0"/>
        <v>0</v>
      </c>
      <c r="O34" s="34">
        <f t="shared" si="1"/>
        <v>0</v>
      </c>
      <c r="P34" s="34">
        <f t="shared" si="2"/>
        <v>0</v>
      </c>
      <c r="Q34" s="50"/>
    </row>
    <row r="35" spans="1:17" ht="52.8" x14ac:dyDescent="0.3">
      <c r="A35" s="7" t="s">
        <v>7</v>
      </c>
      <c r="B35" s="7" t="s">
        <v>8</v>
      </c>
      <c r="C35" s="7" t="s">
        <v>279</v>
      </c>
      <c r="D35" s="8" t="s">
        <v>280</v>
      </c>
      <c r="E35" s="7">
        <v>12</v>
      </c>
      <c r="F35" s="31">
        <v>316</v>
      </c>
      <c r="G35" s="19">
        <v>0.21</v>
      </c>
      <c r="H35" s="20">
        <v>382.36</v>
      </c>
      <c r="I35" s="20">
        <v>3792</v>
      </c>
      <c r="J35" s="20">
        <v>4588.32</v>
      </c>
      <c r="K35" s="6" t="s">
        <v>11</v>
      </c>
      <c r="L35" s="6">
        <v>1</v>
      </c>
      <c r="M35" s="50"/>
      <c r="N35" s="34">
        <f t="shared" si="0"/>
        <v>0</v>
      </c>
      <c r="O35" s="34">
        <f t="shared" si="1"/>
        <v>0</v>
      </c>
      <c r="P35" s="34">
        <f t="shared" si="2"/>
        <v>0</v>
      </c>
      <c r="Q35" s="50"/>
    </row>
    <row r="36" spans="1:17" ht="52.8" x14ac:dyDescent="0.3">
      <c r="A36" s="7" t="s">
        <v>7</v>
      </c>
      <c r="B36" s="7" t="s">
        <v>8</v>
      </c>
      <c r="C36" s="7" t="s">
        <v>281</v>
      </c>
      <c r="D36" s="8" t="s">
        <v>282</v>
      </c>
      <c r="E36" s="7">
        <v>9</v>
      </c>
      <c r="F36" s="31">
        <v>316</v>
      </c>
      <c r="G36" s="19">
        <v>0.21</v>
      </c>
      <c r="H36" s="20">
        <v>382.36</v>
      </c>
      <c r="I36" s="20">
        <v>2844</v>
      </c>
      <c r="J36" s="20">
        <v>3441.2400000000002</v>
      </c>
      <c r="K36" s="6" t="s">
        <v>11</v>
      </c>
      <c r="L36" s="6">
        <v>1</v>
      </c>
      <c r="M36" s="50"/>
      <c r="N36" s="34">
        <f t="shared" si="0"/>
        <v>0</v>
      </c>
      <c r="O36" s="34">
        <f t="shared" si="1"/>
        <v>0</v>
      </c>
      <c r="P36" s="34">
        <f t="shared" si="2"/>
        <v>0</v>
      </c>
      <c r="Q36" s="50"/>
    </row>
    <row r="37" spans="1:17" ht="52.8" x14ac:dyDescent="0.3">
      <c r="A37" s="7" t="s">
        <v>7</v>
      </c>
      <c r="B37" s="7" t="s">
        <v>8</v>
      </c>
      <c r="C37" s="7" t="s">
        <v>283</v>
      </c>
      <c r="D37" s="8" t="s">
        <v>284</v>
      </c>
      <c r="E37" s="7">
        <v>36</v>
      </c>
      <c r="F37" s="31">
        <v>85</v>
      </c>
      <c r="G37" s="19">
        <v>0.21</v>
      </c>
      <c r="H37" s="20">
        <v>102.85</v>
      </c>
      <c r="I37" s="20">
        <v>3060</v>
      </c>
      <c r="J37" s="20">
        <v>3702.6</v>
      </c>
      <c r="K37" s="6" t="s">
        <v>11</v>
      </c>
      <c r="L37" s="6">
        <v>1</v>
      </c>
      <c r="M37" s="50"/>
      <c r="N37" s="34">
        <f t="shared" si="0"/>
        <v>0</v>
      </c>
      <c r="O37" s="34">
        <f t="shared" si="1"/>
        <v>0</v>
      </c>
      <c r="P37" s="34">
        <f t="shared" si="2"/>
        <v>0</v>
      </c>
      <c r="Q37" s="50"/>
    </row>
    <row r="38" spans="1:17" ht="47.4" customHeight="1" x14ac:dyDescent="0.3">
      <c r="I38" s="3">
        <v>128736</v>
      </c>
      <c r="J38" s="3">
        <v>144994.41</v>
      </c>
      <c r="N38" s="35" t="s">
        <v>332</v>
      </c>
      <c r="O38" s="36">
        <f>SUM(O2:O37)</f>
        <v>0</v>
      </c>
      <c r="P38"/>
    </row>
    <row r="39" spans="1:17" ht="49.2" customHeight="1" x14ac:dyDescent="0.3">
      <c r="I39" s="4" t="s">
        <v>161</v>
      </c>
      <c r="J39" s="4" t="s">
        <v>162</v>
      </c>
      <c r="N39"/>
      <c r="O39" s="35" t="s">
        <v>333</v>
      </c>
      <c r="P39" s="36">
        <f>SUM(P2:P37)</f>
        <v>0</v>
      </c>
    </row>
  </sheetData>
  <sheetProtection algorithmName="SHA-512" hashValue="voVZacljI8GRkBk+62js8XTcCp+xXSEP9PYQQ/jl82QthQCDfSYqZFVbc+WFa518G7QrJhhSqpUUoZXR+Oxzqg==" saltValue="pX3f8LAwO/2w9haLZVAhOg==" spinCount="100000" sheet="1" objects="1" scenarios="1" selectLockedCells="1"/>
  <autoFilter ref="A1:L40" xr:uid="{4F11EF13-9F14-4531-8FCD-9D27D85FB667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146DD-04B0-45CD-BB6D-4C43F3C7502D}">
  <dimension ref="A1:Q23"/>
  <sheetViews>
    <sheetView topLeftCell="D1" workbookViewId="0">
      <selection activeCell="M2" sqref="M2"/>
    </sheetView>
  </sheetViews>
  <sheetFormatPr baseColWidth="10" defaultRowHeight="14.4" x14ac:dyDescent="0.3"/>
  <cols>
    <col min="1" max="1" width="14.88671875" style="9" customWidth="1"/>
    <col min="2" max="2" width="15.21875" style="9" customWidth="1"/>
    <col min="3" max="3" width="18.109375" style="9" customWidth="1"/>
    <col min="4" max="4" width="47.77734375" style="27" customWidth="1"/>
    <col min="5" max="5" width="14.21875" style="9" customWidth="1"/>
    <col min="6" max="6" width="13.109375" style="5" customWidth="1"/>
    <col min="7" max="7" width="12.6640625" style="28" customWidth="1"/>
    <col min="8" max="8" width="14.109375" style="5" customWidth="1"/>
    <col min="9" max="9" width="16.109375" style="5" bestFit="1" customWidth="1"/>
    <col min="10" max="10" width="14.33203125" style="5" bestFit="1" customWidth="1"/>
    <col min="11" max="11" width="11.6640625" style="9" customWidth="1"/>
    <col min="12" max="12" width="12.21875" style="9" customWidth="1"/>
    <col min="13" max="13" width="22.109375" style="9" customWidth="1"/>
    <col min="14" max="14" width="23.109375" style="9" customWidth="1"/>
    <col min="15" max="15" width="19.88671875" style="9" customWidth="1"/>
    <col min="16" max="16" width="20.77734375" style="9" customWidth="1"/>
    <col min="17" max="17" width="17.21875" style="9" customWidth="1"/>
    <col min="18" max="16384" width="11.5546875" style="9"/>
  </cols>
  <sheetData>
    <row r="1" spans="1:17" ht="60" x14ac:dyDescent="0.3">
      <c r="A1" s="44" t="s">
        <v>0</v>
      </c>
      <c r="B1" s="44" t="s">
        <v>1</v>
      </c>
      <c r="C1" s="45" t="s">
        <v>2</v>
      </c>
      <c r="D1" s="44" t="s">
        <v>3</v>
      </c>
      <c r="E1" s="1" t="s">
        <v>327</v>
      </c>
      <c r="F1" s="2" t="s">
        <v>328</v>
      </c>
      <c r="G1" s="18" t="s">
        <v>4</v>
      </c>
      <c r="H1" s="2" t="s">
        <v>329</v>
      </c>
      <c r="I1" s="2" t="s">
        <v>335</v>
      </c>
      <c r="J1" s="2" t="s">
        <v>336</v>
      </c>
      <c r="K1" s="46" t="s">
        <v>5</v>
      </c>
      <c r="L1" s="46" t="s">
        <v>6</v>
      </c>
      <c r="M1" s="37" t="s">
        <v>330</v>
      </c>
      <c r="N1" s="37" t="s">
        <v>331</v>
      </c>
      <c r="O1" s="37" t="s">
        <v>332</v>
      </c>
      <c r="P1" s="37" t="s">
        <v>333</v>
      </c>
      <c r="Q1" s="37" t="s">
        <v>334</v>
      </c>
    </row>
    <row r="2" spans="1:17" ht="52.8" x14ac:dyDescent="0.3">
      <c r="A2" s="7" t="s">
        <v>7</v>
      </c>
      <c r="B2" s="7" t="s">
        <v>8</v>
      </c>
      <c r="C2" s="7" t="s">
        <v>285</v>
      </c>
      <c r="D2" s="32" t="s">
        <v>286</v>
      </c>
      <c r="E2" s="7">
        <v>6</v>
      </c>
      <c r="F2" s="20">
        <v>759</v>
      </c>
      <c r="G2" s="25">
        <v>0.1</v>
      </c>
      <c r="H2" s="20">
        <v>834.9</v>
      </c>
      <c r="I2" s="20">
        <v>4554</v>
      </c>
      <c r="J2" s="20">
        <v>5009.3999999999996</v>
      </c>
      <c r="K2" s="7" t="s">
        <v>11</v>
      </c>
      <c r="L2" s="7">
        <v>1</v>
      </c>
      <c r="M2" s="50"/>
      <c r="N2" s="34">
        <f>M2+(M2*G2)</f>
        <v>0</v>
      </c>
      <c r="O2" s="34">
        <f>M2*E2</f>
        <v>0</v>
      </c>
      <c r="P2" s="34">
        <f>N2*E2</f>
        <v>0</v>
      </c>
      <c r="Q2" s="50"/>
    </row>
    <row r="3" spans="1:17" ht="52.8" x14ac:dyDescent="0.3">
      <c r="A3" s="7" t="s">
        <v>7</v>
      </c>
      <c r="B3" s="7" t="s">
        <v>8</v>
      </c>
      <c r="C3" s="7" t="s">
        <v>287</v>
      </c>
      <c r="D3" s="32" t="s">
        <v>288</v>
      </c>
      <c r="E3" s="7">
        <v>6</v>
      </c>
      <c r="F3" s="20">
        <v>979.00000000000011</v>
      </c>
      <c r="G3" s="25">
        <v>0.1</v>
      </c>
      <c r="H3" s="20">
        <v>1076.9000000000001</v>
      </c>
      <c r="I3" s="20">
        <v>5874.0000000000009</v>
      </c>
      <c r="J3" s="20">
        <v>6461.4000000000005</v>
      </c>
      <c r="K3" s="7" t="s">
        <v>11</v>
      </c>
      <c r="L3" s="7">
        <v>1</v>
      </c>
      <c r="M3" s="50"/>
      <c r="N3" s="34">
        <f t="shared" ref="N3:N20" si="0">M3+(M3*G3)</f>
        <v>0</v>
      </c>
      <c r="O3" s="34">
        <f t="shared" ref="O3:O20" si="1">M3*E3</f>
        <v>0</v>
      </c>
      <c r="P3" s="34">
        <f t="shared" ref="P3:P20" si="2">N3*E3</f>
        <v>0</v>
      </c>
      <c r="Q3" s="50"/>
    </row>
    <row r="4" spans="1:17" ht="52.8" x14ac:dyDescent="0.3">
      <c r="A4" s="7" t="s">
        <v>7</v>
      </c>
      <c r="B4" s="7" t="s">
        <v>8</v>
      </c>
      <c r="C4" s="7" t="s">
        <v>289</v>
      </c>
      <c r="D4" s="32" t="s">
        <v>290</v>
      </c>
      <c r="E4" s="7">
        <v>6</v>
      </c>
      <c r="F4" s="20">
        <v>1078</v>
      </c>
      <c r="G4" s="25">
        <v>0.1</v>
      </c>
      <c r="H4" s="20">
        <v>1185.8</v>
      </c>
      <c r="I4" s="20">
        <v>6468</v>
      </c>
      <c r="J4" s="20">
        <v>7114.7999999999993</v>
      </c>
      <c r="K4" s="7" t="s">
        <v>11</v>
      </c>
      <c r="L4" s="7">
        <v>1</v>
      </c>
      <c r="M4" s="50"/>
      <c r="N4" s="34">
        <f t="shared" si="0"/>
        <v>0</v>
      </c>
      <c r="O4" s="34">
        <f t="shared" si="1"/>
        <v>0</v>
      </c>
      <c r="P4" s="34">
        <f t="shared" si="2"/>
        <v>0</v>
      </c>
      <c r="Q4" s="50"/>
    </row>
    <row r="5" spans="1:17" ht="52.8" x14ac:dyDescent="0.3">
      <c r="A5" s="7" t="s">
        <v>7</v>
      </c>
      <c r="B5" s="7" t="s">
        <v>8</v>
      </c>
      <c r="C5" s="7" t="s">
        <v>291</v>
      </c>
      <c r="D5" s="10" t="s">
        <v>292</v>
      </c>
      <c r="E5" s="7">
        <v>6</v>
      </c>
      <c r="F5" s="20">
        <v>979.00000000000011</v>
      </c>
      <c r="G5" s="25">
        <v>0.1</v>
      </c>
      <c r="H5" s="20">
        <v>1076.9000000000001</v>
      </c>
      <c r="I5" s="20">
        <v>5874.0000000000009</v>
      </c>
      <c r="J5" s="20">
        <v>6461.4000000000005</v>
      </c>
      <c r="K5" s="7" t="s">
        <v>11</v>
      </c>
      <c r="L5" s="7">
        <v>1</v>
      </c>
      <c r="M5" s="50"/>
      <c r="N5" s="34">
        <f t="shared" si="0"/>
        <v>0</v>
      </c>
      <c r="O5" s="34">
        <f t="shared" si="1"/>
        <v>0</v>
      </c>
      <c r="P5" s="34">
        <f t="shared" si="2"/>
        <v>0</v>
      </c>
      <c r="Q5" s="50"/>
    </row>
    <row r="6" spans="1:17" ht="52.8" x14ac:dyDescent="0.3">
      <c r="A6" s="7" t="s">
        <v>7</v>
      </c>
      <c r="B6" s="7" t="s">
        <v>8</v>
      </c>
      <c r="C6" s="7" t="s">
        <v>293</v>
      </c>
      <c r="D6" s="32" t="s">
        <v>294</v>
      </c>
      <c r="E6" s="7">
        <v>6</v>
      </c>
      <c r="F6" s="20">
        <v>1078</v>
      </c>
      <c r="G6" s="25">
        <v>0.1</v>
      </c>
      <c r="H6" s="20">
        <v>1185.8</v>
      </c>
      <c r="I6" s="20">
        <v>6468</v>
      </c>
      <c r="J6" s="20">
        <v>7114.7999999999993</v>
      </c>
      <c r="K6" s="7" t="s">
        <v>11</v>
      </c>
      <c r="L6" s="7">
        <v>1</v>
      </c>
      <c r="M6" s="50"/>
      <c r="N6" s="34">
        <f t="shared" si="0"/>
        <v>0</v>
      </c>
      <c r="O6" s="34">
        <f t="shared" si="1"/>
        <v>0</v>
      </c>
      <c r="P6" s="34">
        <f t="shared" si="2"/>
        <v>0</v>
      </c>
      <c r="Q6" s="50"/>
    </row>
    <row r="7" spans="1:17" ht="52.8" x14ac:dyDescent="0.3">
      <c r="A7" s="7" t="s">
        <v>7</v>
      </c>
      <c r="B7" s="7" t="s">
        <v>8</v>
      </c>
      <c r="C7" s="7" t="s">
        <v>295</v>
      </c>
      <c r="D7" s="32" t="s">
        <v>296</v>
      </c>
      <c r="E7" s="7">
        <v>6</v>
      </c>
      <c r="F7" s="20">
        <v>1845.75</v>
      </c>
      <c r="G7" s="25">
        <v>0.1</v>
      </c>
      <c r="H7" s="20">
        <v>2030.325</v>
      </c>
      <c r="I7" s="20">
        <v>11074.5</v>
      </c>
      <c r="J7" s="20">
        <v>12181.95</v>
      </c>
      <c r="K7" s="7" t="s">
        <v>11</v>
      </c>
      <c r="L7" s="7">
        <v>1</v>
      </c>
      <c r="M7" s="50"/>
      <c r="N7" s="34">
        <f t="shared" si="0"/>
        <v>0</v>
      </c>
      <c r="O7" s="34">
        <f t="shared" si="1"/>
        <v>0</v>
      </c>
      <c r="P7" s="34">
        <f t="shared" si="2"/>
        <v>0</v>
      </c>
      <c r="Q7" s="50"/>
    </row>
    <row r="8" spans="1:17" ht="52.8" x14ac:dyDescent="0.3">
      <c r="A8" s="7" t="s">
        <v>7</v>
      </c>
      <c r="B8" s="7" t="s">
        <v>8</v>
      </c>
      <c r="C8" s="7" t="s">
        <v>297</v>
      </c>
      <c r="D8" s="32" t="s">
        <v>298</v>
      </c>
      <c r="E8" s="7">
        <v>6</v>
      </c>
      <c r="F8" s="20">
        <v>2129.3000000000002</v>
      </c>
      <c r="G8" s="25">
        <v>0.1</v>
      </c>
      <c r="H8" s="20">
        <v>2342.23</v>
      </c>
      <c r="I8" s="20">
        <v>12775.800000000001</v>
      </c>
      <c r="J8" s="20">
        <v>14053.380000000001</v>
      </c>
      <c r="K8" s="7" t="s">
        <v>11</v>
      </c>
      <c r="L8" s="7">
        <v>1</v>
      </c>
      <c r="M8" s="50"/>
      <c r="N8" s="34">
        <f t="shared" si="0"/>
        <v>0</v>
      </c>
      <c r="O8" s="34">
        <f t="shared" si="1"/>
        <v>0</v>
      </c>
      <c r="P8" s="34">
        <f t="shared" si="2"/>
        <v>0</v>
      </c>
      <c r="Q8" s="50"/>
    </row>
    <row r="9" spans="1:17" ht="52.8" x14ac:dyDescent="0.3">
      <c r="A9" s="7" t="s">
        <v>7</v>
      </c>
      <c r="B9" s="7" t="s">
        <v>8</v>
      </c>
      <c r="C9" s="7" t="s">
        <v>299</v>
      </c>
      <c r="D9" s="32" t="s">
        <v>300</v>
      </c>
      <c r="E9" s="7">
        <v>45</v>
      </c>
      <c r="F9" s="20">
        <v>160.5</v>
      </c>
      <c r="G9" s="25">
        <v>0.1</v>
      </c>
      <c r="H9" s="20">
        <v>176.55</v>
      </c>
      <c r="I9" s="20">
        <v>7222.5</v>
      </c>
      <c r="J9" s="20">
        <v>7944.7500000000009</v>
      </c>
      <c r="K9" s="7" t="s">
        <v>11</v>
      </c>
      <c r="L9" s="7">
        <v>1</v>
      </c>
      <c r="M9" s="50"/>
      <c r="N9" s="34">
        <f t="shared" si="0"/>
        <v>0</v>
      </c>
      <c r="O9" s="34">
        <f t="shared" si="1"/>
        <v>0</v>
      </c>
      <c r="P9" s="34">
        <f t="shared" si="2"/>
        <v>0</v>
      </c>
      <c r="Q9" s="50"/>
    </row>
    <row r="10" spans="1:17" ht="52.8" x14ac:dyDescent="0.3">
      <c r="A10" s="7" t="s">
        <v>7</v>
      </c>
      <c r="B10" s="7" t="s">
        <v>8</v>
      </c>
      <c r="C10" s="7" t="s">
        <v>301</v>
      </c>
      <c r="D10" s="32" t="s">
        <v>302</v>
      </c>
      <c r="E10" s="7">
        <v>30</v>
      </c>
      <c r="F10" s="20">
        <v>103.13</v>
      </c>
      <c r="G10" s="25">
        <v>0.1</v>
      </c>
      <c r="H10" s="20">
        <v>113.443</v>
      </c>
      <c r="I10" s="20">
        <v>3093.8999999999996</v>
      </c>
      <c r="J10" s="20">
        <v>3403.29</v>
      </c>
      <c r="K10" s="7" t="s">
        <v>11</v>
      </c>
      <c r="L10" s="7">
        <v>1</v>
      </c>
      <c r="M10" s="50"/>
      <c r="N10" s="34">
        <f t="shared" si="0"/>
        <v>0</v>
      </c>
      <c r="O10" s="34">
        <f t="shared" si="1"/>
        <v>0</v>
      </c>
      <c r="P10" s="34">
        <f t="shared" si="2"/>
        <v>0</v>
      </c>
      <c r="Q10" s="50"/>
    </row>
    <row r="11" spans="1:17" ht="52.8" x14ac:dyDescent="0.3">
      <c r="A11" s="7" t="s">
        <v>7</v>
      </c>
      <c r="B11" s="7" t="s">
        <v>8</v>
      </c>
      <c r="C11" s="7" t="s">
        <v>303</v>
      </c>
      <c r="D11" s="32" t="s">
        <v>304</v>
      </c>
      <c r="E11" s="7">
        <v>45</v>
      </c>
      <c r="F11" s="20">
        <v>104.50000000000001</v>
      </c>
      <c r="G11" s="25">
        <v>0.1</v>
      </c>
      <c r="H11" s="20">
        <v>114.95000000000002</v>
      </c>
      <c r="I11" s="20">
        <v>4702.5000000000009</v>
      </c>
      <c r="J11" s="20">
        <v>5172.7500000000009</v>
      </c>
      <c r="K11" s="7" t="s">
        <v>11</v>
      </c>
      <c r="L11" s="7">
        <v>1</v>
      </c>
      <c r="M11" s="50"/>
      <c r="N11" s="34">
        <f t="shared" si="0"/>
        <v>0</v>
      </c>
      <c r="O11" s="34">
        <f t="shared" si="1"/>
        <v>0</v>
      </c>
      <c r="P11" s="34">
        <f t="shared" si="2"/>
        <v>0</v>
      </c>
      <c r="Q11" s="50"/>
    </row>
    <row r="12" spans="1:17" ht="52.8" x14ac:dyDescent="0.3">
      <c r="A12" s="7" t="s">
        <v>7</v>
      </c>
      <c r="B12" s="7" t="s">
        <v>8</v>
      </c>
      <c r="C12" s="7" t="s">
        <v>305</v>
      </c>
      <c r="D12" s="32" t="s">
        <v>306</v>
      </c>
      <c r="E12" s="7">
        <v>45</v>
      </c>
      <c r="F12" s="20">
        <v>115.50000000000001</v>
      </c>
      <c r="G12" s="25">
        <v>0.1</v>
      </c>
      <c r="H12" s="20">
        <v>127.05000000000001</v>
      </c>
      <c r="I12" s="20">
        <v>5197.5000000000009</v>
      </c>
      <c r="J12" s="20">
        <v>5717.2500000000009</v>
      </c>
      <c r="K12" s="7" t="s">
        <v>11</v>
      </c>
      <c r="L12" s="7">
        <v>1</v>
      </c>
      <c r="M12" s="50"/>
      <c r="N12" s="34">
        <f t="shared" si="0"/>
        <v>0</v>
      </c>
      <c r="O12" s="34">
        <f t="shared" si="1"/>
        <v>0</v>
      </c>
      <c r="P12" s="34">
        <f t="shared" si="2"/>
        <v>0</v>
      </c>
      <c r="Q12" s="50"/>
    </row>
    <row r="13" spans="1:17" ht="52.8" x14ac:dyDescent="0.3">
      <c r="A13" s="7" t="s">
        <v>7</v>
      </c>
      <c r="B13" s="7" t="s">
        <v>8</v>
      </c>
      <c r="C13" s="7" t="s">
        <v>307</v>
      </c>
      <c r="D13" s="32" t="s">
        <v>308</v>
      </c>
      <c r="E13" s="7">
        <v>45</v>
      </c>
      <c r="F13" s="20">
        <v>104.50000000000001</v>
      </c>
      <c r="G13" s="25">
        <v>0.1</v>
      </c>
      <c r="H13" s="20">
        <v>114.95000000000002</v>
      </c>
      <c r="I13" s="20">
        <v>4702.5000000000009</v>
      </c>
      <c r="J13" s="20">
        <v>5172.7500000000009</v>
      </c>
      <c r="K13" s="7" t="s">
        <v>11</v>
      </c>
      <c r="L13" s="7">
        <v>1</v>
      </c>
      <c r="M13" s="50"/>
      <c r="N13" s="34">
        <f t="shared" si="0"/>
        <v>0</v>
      </c>
      <c r="O13" s="34">
        <f t="shared" si="1"/>
        <v>0</v>
      </c>
      <c r="P13" s="34">
        <f t="shared" si="2"/>
        <v>0</v>
      </c>
      <c r="Q13" s="50"/>
    </row>
    <row r="14" spans="1:17" ht="52.8" x14ac:dyDescent="0.3">
      <c r="A14" s="7" t="s">
        <v>7</v>
      </c>
      <c r="B14" s="7" t="s">
        <v>8</v>
      </c>
      <c r="C14" s="7" t="s">
        <v>309</v>
      </c>
      <c r="D14" s="32" t="s">
        <v>310</v>
      </c>
      <c r="E14" s="7">
        <v>165</v>
      </c>
      <c r="F14" s="20">
        <v>115.50000000000001</v>
      </c>
      <c r="G14" s="25">
        <v>0.1</v>
      </c>
      <c r="H14" s="20">
        <v>127.05000000000001</v>
      </c>
      <c r="I14" s="20">
        <v>19057.500000000004</v>
      </c>
      <c r="J14" s="20">
        <v>20963.250000000004</v>
      </c>
      <c r="K14" s="7" t="s">
        <v>11</v>
      </c>
      <c r="L14" s="7">
        <v>1</v>
      </c>
      <c r="M14" s="50"/>
      <c r="N14" s="34">
        <f t="shared" si="0"/>
        <v>0</v>
      </c>
      <c r="O14" s="34">
        <f t="shared" si="1"/>
        <v>0</v>
      </c>
      <c r="P14" s="34">
        <f t="shared" si="2"/>
        <v>0</v>
      </c>
      <c r="Q14" s="50"/>
    </row>
    <row r="15" spans="1:17" ht="52.8" x14ac:dyDescent="0.3">
      <c r="A15" s="7" t="s">
        <v>7</v>
      </c>
      <c r="B15" s="7" t="s">
        <v>8</v>
      </c>
      <c r="C15" s="7" t="s">
        <v>311</v>
      </c>
      <c r="D15" s="32" t="s">
        <v>312</v>
      </c>
      <c r="E15" s="7">
        <v>30</v>
      </c>
      <c r="F15" s="20">
        <v>302.5</v>
      </c>
      <c r="G15" s="25">
        <v>0.1</v>
      </c>
      <c r="H15" s="20">
        <v>332.75</v>
      </c>
      <c r="I15" s="20">
        <v>9075</v>
      </c>
      <c r="J15" s="20">
        <v>9982.5</v>
      </c>
      <c r="K15" s="7" t="s">
        <v>11</v>
      </c>
      <c r="L15" s="7">
        <v>1</v>
      </c>
      <c r="M15" s="50"/>
      <c r="N15" s="34">
        <f t="shared" si="0"/>
        <v>0</v>
      </c>
      <c r="O15" s="34">
        <f t="shared" si="1"/>
        <v>0</v>
      </c>
      <c r="P15" s="34">
        <f t="shared" si="2"/>
        <v>0</v>
      </c>
      <c r="Q15" s="50"/>
    </row>
    <row r="16" spans="1:17" ht="52.8" x14ac:dyDescent="0.3">
      <c r="A16" s="7" t="s">
        <v>7</v>
      </c>
      <c r="B16" s="7" t="s">
        <v>8</v>
      </c>
      <c r="C16" s="7" t="s">
        <v>313</v>
      </c>
      <c r="D16" s="32" t="s">
        <v>314</v>
      </c>
      <c r="E16" s="7">
        <v>30</v>
      </c>
      <c r="F16" s="20">
        <v>324.5</v>
      </c>
      <c r="G16" s="25">
        <v>0.1</v>
      </c>
      <c r="H16" s="20">
        <v>356.95</v>
      </c>
      <c r="I16" s="20">
        <v>9735</v>
      </c>
      <c r="J16" s="20">
        <v>10708.5</v>
      </c>
      <c r="K16" s="7" t="s">
        <v>11</v>
      </c>
      <c r="L16" s="7">
        <v>1</v>
      </c>
      <c r="M16" s="50"/>
      <c r="N16" s="34">
        <f t="shared" si="0"/>
        <v>0</v>
      </c>
      <c r="O16" s="34">
        <f t="shared" si="1"/>
        <v>0</v>
      </c>
      <c r="P16" s="34">
        <f t="shared" si="2"/>
        <v>0</v>
      </c>
      <c r="Q16" s="50"/>
    </row>
    <row r="17" spans="1:17" ht="52.8" x14ac:dyDescent="0.3">
      <c r="A17" s="7" t="s">
        <v>7</v>
      </c>
      <c r="B17" s="7" t="s">
        <v>8</v>
      </c>
      <c r="C17" s="7" t="s">
        <v>315</v>
      </c>
      <c r="D17" s="32" t="s">
        <v>316</v>
      </c>
      <c r="E17" s="7">
        <v>30</v>
      </c>
      <c r="F17" s="20">
        <v>464.20000000000005</v>
      </c>
      <c r="G17" s="25">
        <v>0.1</v>
      </c>
      <c r="H17" s="20">
        <v>510.62000000000006</v>
      </c>
      <c r="I17" s="20">
        <v>13926.000000000002</v>
      </c>
      <c r="J17" s="20">
        <v>15318.600000000002</v>
      </c>
      <c r="K17" s="7" t="s">
        <v>11</v>
      </c>
      <c r="L17" s="7">
        <v>1</v>
      </c>
      <c r="M17" s="50"/>
      <c r="N17" s="34">
        <f t="shared" si="0"/>
        <v>0</v>
      </c>
      <c r="O17" s="34">
        <f t="shared" si="1"/>
        <v>0</v>
      </c>
      <c r="P17" s="34">
        <f t="shared" si="2"/>
        <v>0</v>
      </c>
      <c r="Q17" s="50"/>
    </row>
    <row r="18" spans="1:17" ht="52.8" x14ac:dyDescent="0.3">
      <c r="A18" s="7" t="s">
        <v>7</v>
      </c>
      <c r="B18" s="7" t="s">
        <v>8</v>
      </c>
      <c r="C18" s="7" t="s">
        <v>317</v>
      </c>
      <c r="D18" s="32" t="s">
        <v>318</v>
      </c>
      <c r="E18" s="7">
        <v>150</v>
      </c>
      <c r="F18" s="20">
        <v>99.000000000000014</v>
      </c>
      <c r="G18" s="25">
        <v>0.1</v>
      </c>
      <c r="H18" s="20">
        <v>108.90000000000002</v>
      </c>
      <c r="I18" s="20">
        <v>14850.000000000002</v>
      </c>
      <c r="J18" s="20">
        <v>16335.000000000004</v>
      </c>
      <c r="K18" s="7" t="s">
        <v>11</v>
      </c>
      <c r="L18" s="7">
        <v>1</v>
      </c>
      <c r="M18" s="50"/>
      <c r="N18" s="34">
        <f t="shared" si="0"/>
        <v>0</v>
      </c>
      <c r="O18" s="34">
        <f t="shared" si="1"/>
        <v>0</v>
      </c>
      <c r="P18" s="34">
        <f t="shared" si="2"/>
        <v>0</v>
      </c>
      <c r="Q18" s="50"/>
    </row>
    <row r="19" spans="1:17" ht="52.8" x14ac:dyDescent="0.3">
      <c r="A19" s="7" t="s">
        <v>7</v>
      </c>
      <c r="B19" s="7" t="s">
        <v>8</v>
      </c>
      <c r="C19" s="7" t="s">
        <v>319</v>
      </c>
      <c r="D19" s="32" t="s">
        <v>320</v>
      </c>
      <c r="E19" s="7">
        <v>150</v>
      </c>
      <c r="F19" s="20">
        <v>96.800000000000011</v>
      </c>
      <c r="G19" s="25">
        <v>0.21</v>
      </c>
      <c r="H19" s="20">
        <v>117.12800000000001</v>
      </c>
      <c r="I19" s="20">
        <v>14520.000000000002</v>
      </c>
      <c r="J19" s="20">
        <v>17569.2</v>
      </c>
      <c r="K19" s="7" t="s">
        <v>11</v>
      </c>
      <c r="L19" s="7">
        <v>1</v>
      </c>
      <c r="M19" s="50"/>
      <c r="N19" s="34">
        <f t="shared" si="0"/>
        <v>0</v>
      </c>
      <c r="O19" s="34">
        <f t="shared" si="1"/>
        <v>0</v>
      </c>
      <c r="P19" s="34">
        <f t="shared" si="2"/>
        <v>0</v>
      </c>
      <c r="Q19" s="50"/>
    </row>
    <row r="20" spans="1:17" ht="52.8" x14ac:dyDescent="0.3">
      <c r="A20" s="7" t="s">
        <v>7</v>
      </c>
      <c r="B20" s="7" t="s">
        <v>8</v>
      </c>
      <c r="C20" s="7" t="s">
        <v>321</v>
      </c>
      <c r="D20" s="32" t="s">
        <v>322</v>
      </c>
      <c r="E20" s="7">
        <v>150</v>
      </c>
      <c r="F20" s="20">
        <v>46.2</v>
      </c>
      <c r="G20" s="25">
        <v>0.21</v>
      </c>
      <c r="H20" s="20">
        <v>55.902000000000001</v>
      </c>
      <c r="I20" s="20">
        <v>6930</v>
      </c>
      <c r="J20" s="20">
        <v>8385.2999999999993</v>
      </c>
      <c r="K20" s="7" t="s">
        <v>11</v>
      </c>
      <c r="L20" s="7">
        <v>1</v>
      </c>
      <c r="M20" s="50"/>
      <c r="N20" s="34">
        <f t="shared" si="0"/>
        <v>0</v>
      </c>
      <c r="O20" s="34">
        <f t="shared" si="1"/>
        <v>0</v>
      </c>
      <c r="P20" s="34">
        <f t="shared" si="2"/>
        <v>0</v>
      </c>
      <c r="Q20" s="50"/>
    </row>
    <row r="21" spans="1:17" ht="48" customHeight="1" x14ac:dyDescent="0.3">
      <c r="C21" s="27"/>
      <c r="I21" s="3">
        <v>166100.70000000001</v>
      </c>
      <c r="J21" s="3">
        <v>185070.27</v>
      </c>
      <c r="K21" s="5"/>
      <c r="L21" s="5"/>
      <c r="N21" s="35" t="s">
        <v>332</v>
      </c>
      <c r="O21" s="36">
        <f>SUM(O2:O20)</f>
        <v>0</v>
      </c>
      <c r="P21"/>
    </row>
    <row r="22" spans="1:17" ht="60" x14ac:dyDescent="0.3">
      <c r="C22" s="27"/>
      <c r="I22" s="4" t="s">
        <v>161</v>
      </c>
      <c r="J22" s="4" t="s">
        <v>162</v>
      </c>
      <c r="K22" s="5"/>
      <c r="L22" s="5"/>
      <c r="N22"/>
      <c r="O22" s="35" t="s">
        <v>333</v>
      </c>
      <c r="P22" s="36">
        <f>SUM(P2:P20)</f>
        <v>0</v>
      </c>
    </row>
    <row r="23" spans="1:17" x14ac:dyDescent="0.3">
      <c r="C23" s="27"/>
      <c r="K23" s="5"/>
      <c r="L23" s="5"/>
    </row>
  </sheetData>
  <sheetProtection algorithmName="SHA-512" hashValue="iOlwIt/zTowaj+JdauWJk3DXsX5O5V8Bmou5erfb6NB43HkZB1sX4/l318MFYl4DXbGWx+ou+0luAiXYmJExuw==" saltValue="lZx8wsinWAVl8c9klp6wow==" spinCount="100000" sheet="1" objects="1" scenarios="1" selectLockedCells="1"/>
  <autoFilter ref="A1:L23" xr:uid="{1B2146DD-04B0-45CD-BB6D-4C43F3C7502D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AA132-4FD0-451D-BA28-AFD8D7EE1FBE}">
  <dimension ref="A1:Q6"/>
  <sheetViews>
    <sheetView tabSelected="1" zoomScale="79" workbookViewId="0">
      <selection activeCell="M2" sqref="M2"/>
    </sheetView>
  </sheetViews>
  <sheetFormatPr baseColWidth="10" defaultRowHeight="14.4" x14ac:dyDescent="0.3"/>
  <cols>
    <col min="1" max="1" width="18.21875" style="9" customWidth="1"/>
    <col min="2" max="2" width="13.6640625" style="9" customWidth="1"/>
    <col min="3" max="3" width="19.21875" style="9" customWidth="1"/>
    <col min="4" max="4" width="28.33203125" style="27" bestFit="1" customWidth="1"/>
    <col min="5" max="5" width="12.5546875" style="9" customWidth="1"/>
    <col min="6" max="6" width="11.5546875" style="5" customWidth="1"/>
    <col min="7" max="7" width="10" style="30" bestFit="1" customWidth="1"/>
    <col min="8" max="8" width="11.109375" style="9" customWidth="1"/>
    <col min="9" max="9" width="16.109375" style="9" bestFit="1" customWidth="1"/>
    <col min="10" max="10" width="14.33203125" style="9" bestFit="1" customWidth="1"/>
    <col min="11" max="11" width="11.33203125" style="9" customWidth="1"/>
    <col min="12" max="12" width="12.21875" style="9" customWidth="1"/>
    <col min="13" max="13" width="23" style="9" customWidth="1"/>
    <col min="14" max="14" width="22.77734375" style="9" customWidth="1"/>
    <col min="15" max="15" width="19.5546875" style="9" customWidth="1"/>
    <col min="16" max="16" width="20.21875" style="9" customWidth="1"/>
    <col min="17" max="17" width="17.5546875" style="9" customWidth="1"/>
    <col min="18" max="16384" width="11.5546875" style="9"/>
  </cols>
  <sheetData>
    <row r="1" spans="1:17" ht="75" customHeight="1" x14ac:dyDescent="0.3">
      <c r="A1" s="44" t="s">
        <v>0</v>
      </c>
      <c r="B1" s="44" t="s">
        <v>1</v>
      </c>
      <c r="C1" s="45" t="s">
        <v>2</v>
      </c>
      <c r="D1" s="44" t="s">
        <v>3</v>
      </c>
      <c r="E1" s="1" t="s">
        <v>327</v>
      </c>
      <c r="F1" s="2" t="s">
        <v>328</v>
      </c>
      <c r="G1" s="18" t="s">
        <v>4</v>
      </c>
      <c r="H1" s="2" t="s">
        <v>329</v>
      </c>
      <c r="I1" s="2" t="s">
        <v>335</v>
      </c>
      <c r="J1" s="2" t="s">
        <v>336</v>
      </c>
      <c r="K1" s="46" t="s">
        <v>5</v>
      </c>
      <c r="L1" s="46" t="s">
        <v>6</v>
      </c>
      <c r="M1" s="37" t="s">
        <v>330</v>
      </c>
      <c r="N1" s="37" t="s">
        <v>331</v>
      </c>
      <c r="O1" s="37" t="s">
        <v>332</v>
      </c>
      <c r="P1" s="37" t="s">
        <v>333</v>
      </c>
      <c r="Q1" s="37" t="s">
        <v>334</v>
      </c>
    </row>
    <row r="2" spans="1:17" ht="53.4" customHeight="1" x14ac:dyDescent="0.3">
      <c r="A2" s="7" t="s">
        <v>7</v>
      </c>
      <c r="B2" s="7" t="s">
        <v>8</v>
      </c>
      <c r="C2" s="7" t="s">
        <v>323</v>
      </c>
      <c r="D2" s="10" t="s">
        <v>324</v>
      </c>
      <c r="E2" s="7">
        <v>18</v>
      </c>
      <c r="F2" s="20">
        <v>660.92</v>
      </c>
      <c r="G2" s="25">
        <v>0.1</v>
      </c>
      <c r="H2" s="20">
        <v>727.01199999999994</v>
      </c>
      <c r="I2" s="20">
        <v>11896.56</v>
      </c>
      <c r="J2" s="20">
        <v>13086.215999999999</v>
      </c>
      <c r="K2" s="7" t="s">
        <v>11</v>
      </c>
      <c r="L2" s="7">
        <v>1</v>
      </c>
      <c r="M2" s="50"/>
      <c r="N2" s="34">
        <f>M2+(M2*G2)</f>
        <v>0</v>
      </c>
      <c r="O2" s="34">
        <f>M2*E2</f>
        <v>0</v>
      </c>
      <c r="P2" s="34">
        <f>N2*E2</f>
        <v>0</v>
      </c>
      <c r="Q2" s="50"/>
    </row>
    <row r="3" spans="1:17" ht="48" customHeight="1" x14ac:dyDescent="0.3">
      <c r="A3" s="7" t="s">
        <v>7</v>
      </c>
      <c r="B3" s="7" t="s">
        <v>8</v>
      </c>
      <c r="C3" s="7" t="s">
        <v>325</v>
      </c>
      <c r="D3" s="10" t="s">
        <v>326</v>
      </c>
      <c r="E3" s="7">
        <v>18</v>
      </c>
      <c r="F3" s="20">
        <v>660.92</v>
      </c>
      <c r="G3" s="25">
        <v>0.1</v>
      </c>
      <c r="H3" s="20">
        <v>727.01199999999994</v>
      </c>
      <c r="I3" s="20">
        <v>11896.56</v>
      </c>
      <c r="J3" s="20">
        <v>13086.215999999999</v>
      </c>
      <c r="K3" s="7" t="s">
        <v>11</v>
      </c>
      <c r="L3" s="7">
        <v>1</v>
      </c>
      <c r="M3" s="50"/>
      <c r="N3" s="34">
        <f t="shared" ref="N3" si="0">M3+(M3*G3)</f>
        <v>0</v>
      </c>
      <c r="O3" s="34">
        <f t="shared" ref="O3" si="1">M3*E3</f>
        <v>0</v>
      </c>
      <c r="P3" s="34">
        <f t="shared" ref="P3" si="2">N3*E3</f>
        <v>0</v>
      </c>
      <c r="Q3" s="50"/>
    </row>
    <row r="4" spans="1:17" ht="40.200000000000003" customHeight="1" x14ac:dyDescent="0.3">
      <c r="D4" s="33"/>
      <c r="I4" s="3">
        <v>23793.119999999999</v>
      </c>
      <c r="J4" s="3">
        <v>26172.431999999997</v>
      </c>
      <c r="N4" s="35" t="s">
        <v>332</v>
      </c>
      <c r="O4" s="36">
        <f>SUM(O2:O3)</f>
        <v>0</v>
      </c>
      <c r="P4"/>
    </row>
    <row r="5" spans="1:17" ht="48" customHeight="1" x14ac:dyDescent="0.3">
      <c r="D5" s="33"/>
      <c r="I5" s="4" t="s">
        <v>161</v>
      </c>
      <c r="J5" s="4" t="s">
        <v>162</v>
      </c>
      <c r="N5"/>
      <c r="O5" s="35" t="s">
        <v>333</v>
      </c>
      <c r="P5" s="36">
        <f>SUM(P2:P3)</f>
        <v>0</v>
      </c>
    </row>
    <row r="6" spans="1:17" x14ac:dyDescent="0.3">
      <c r="D6" s="33"/>
    </row>
  </sheetData>
  <sheetProtection algorithmName="SHA-512" hashValue="DVheJuRPyljcxG5lrdiocI3/y1NZ5pc8elNS6X+wEuugNKSvbx9pNHHmX0xOMnxge3rDH2m870bVYofuIzlapw==" saltValue="AlsFtaK8+7CbEles3Gzusw==" spinCount="100000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7B051E-51E7-4DAC-8B98-03FE531EC6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97FFAD-4BF8-4BC7-8131-CA0DEDF4225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23D45870-565D-408C-85F7-8B95CC6E78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 1</vt:lpstr>
      <vt:lpstr>LOTE 2</vt:lpstr>
      <vt:lpstr>LOTE 3</vt:lpstr>
      <vt:lpstr>LOTE 4</vt:lpstr>
      <vt:lpstr>LOTE 5</vt:lpstr>
      <vt:lpstr>LOTE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2026-04-14T09:08:51Z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