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586" documentId="13_ncr:1_{DBC0284F-F716-42D8-861F-14BC754F4F71}" xr6:coauthVersionLast="47" xr6:coauthVersionMax="47" xr10:uidLastSave="{4CB92451-DB10-4905-ACB2-E8871444C790}"/>
  <bookViews>
    <workbookView xWindow="-120" yWindow="-120" windowWidth="29040" windowHeight="15720" tabRatio="844" xr2:uid="{00000000-000D-0000-FFFF-FFFF00000000}"/>
  </bookViews>
  <sheets>
    <sheet name="OFERTA ECONOMICA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0" l="1"/>
  <c r="B11" i="10"/>
  <c r="C4" i="10" l="1"/>
  <c r="C12" i="10" s="1"/>
  <c r="C3" i="10"/>
  <c r="B12" i="10"/>
  <c r="D7" i="10"/>
  <c r="B13" i="10" s="1"/>
  <c r="D13" i="10" s="1"/>
  <c r="D12" i="10" l="1"/>
  <c r="D11" i="10"/>
  <c r="D14" i="10" s="1"/>
  <c r="D16" i="10" l="1"/>
  <c r="D15" i="10" s="1"/>
</calcChain>
</file>

<file path=xl/sharedStrings.xml><?xml version="1.0" encoding="utf-8"?>
<sst xmlns="http://schemas.openxmlformats.org/spreadsheetml/2006/main" count="28" uniqueCount="22">
  <si>
    <t>TIPO TRAYECTO</t>
  </si>
  <si>
    <t>INTERURBANO</t>
  </si>
  <si>
    <t>IMPORTE FIJO</t>
  </si>
  <si>
    <t>HORAS DE ESPERA</t>
  </si>
  <si>
    <t>PRESUPUESTO TRANSPORTE NO SANITARIO BARCELONA CON LAS TARIFAS OFICIALES</t>
  </si>
  <si>
    <t>IMPORTE TOTAL HORAS DE ESPERA</t>
  </si>
  <si>
    <t>IMPORTE FIJO MAXIMO SIN IVA</t>
  </si>
  <si>
    <t xml:space="preserve">IMPORTE MAXIMO €/KM SIN IVA </t>
  </si>
  <si>
    <t>IMPORTE TOTAL SIN IVA</t>
  </si>
  <si>
    <t>URBANOS (área metropolitana de Barcelona)</t>
  </si>
  <si>
    <t>IVA 10 %</t>
  </si>
  <si>
    <t>KILOMETROS TOTALES APROX AL AÑO</t>
  </si>
  <si>
    <t>TRAYECTOS ESTIMADOS AL AÑO</t>
  </si>
  <si>
    <t>Nº HORAS ESPERA ESTIMADAS AL AÑO</t>
  </si>
  <si>
    <t>TIPO DE VIAJE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</si>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</sst>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</cellStyleXfs>
  <cellXfs count="21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0" xfId="0" applyNumberFormat="1"/>
    <xf numFmtId="44" fontId="0" fillId="0" borderId="0" xfId="0" applyNumberFormat="1" applyFill="1" applyBorder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44" fontId="3" fillId="3" borderId="1" xfId="1" applyFont="1" applyFill="1" applyBorder="1" applyAlignment="1" applyProtection="1">
      <alignment horizontal="right" vertical="center"/>
      <protection locked="0"/>
    </xf>
    <xf numFmtId="44" fontId="3" fillId="3" borderId="1" xfId="1" applyFont="1" applyFill="1" applyBorder="1" applyProtection="1">
      <protection locked="0"/>
    </xf>
    <xf numFmtId="44" fontId="3" fillId="3" borderId="1" xfId="0" applyNumberFormat="1" applyFont="1" applyFill="1" applyBorder="1" applyAlignment="1"/>
  </cellXfs>
  <cellStyles count="14">
    <cellStyle name="Moneda" xfId="1" builtinId="4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59</xdr:row>
      <xdr:rowOff>9525</xdr:rowOff>
    </xdr:from>
    <xdr:to>
      <xdr:col>7</xdr:col>
      <xdr:colOff>1077322</xdr:colOff>
      <xdr:row>74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30"/>
  <sheetViews>
    <sheetView tabSelected="1" workbookViewId="0">
      <selection activeCell="C7" sqref="C7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57" x14ac:dyDescent="0.25">
      <c r="A2" s="6" t="s">
        <v>14</v>
      </c>
      <c r="B2" s="7" t="s">
        <v>12</v>
      </c>
      <c r="C2" s="7" t="s">
        <v>11</v>
      </c>
      <c r="D2" s="6" t="s">
        <v>18</v>
      </c>
      <c r="E2" s="6" t="s">
        <v>17</v>
      </c>
      <c r="I2" s="6" t="s">
        <v>6</v>
      </c>
      <c r="J2" s="6" t="s">
        <v>7</v>
      </c>
    </row>
    <row r="3" spans="1:10" ht="28.5" x14ac:dyDescent="0.25">
      <c r="A3" s="7" t="s">
        <v>9</v>
      </c>
      <c r="B3" s="8">
        <v>1100</v>
      </c>
      <c r="C3" s="8">
        <f>B3*20</f>
        <v>22000</v>
      </c>
      <c r="D3" s="18"/>
      <c r="E3" s="18"/>
      <c r="F3" s="3"/>
      <c r="H3" s="7" t="s">
        <v>9</v>
      </c>
      <c r="I3" s="1">
        <v>2.8</v>
      </c>
      <c r="J3" s="1">
        <v>1.35</v>
      </c>
    </row>
    <row r="4" spans="1:10" ht="28.5" x14ac:dyDescent="0.25">
      <c r="A4" s="7" t="s">
        <v>1</v>
      </c>
      <c r="B4" s="8">
        <v>1898</v>
      </c>
      <c r="C4" s="8">
        <f>B4*100</f>
        <v>189800</v>
      </c>
      <c r="D4" s="19"/>
      <c r="E4" s="19"/>
      <c r="F4" s="3"/>
      <c r="G4" s="4"/>
      <c r="H4" s="7" t="s">
        <v>1</v>
      </c>
      <c r="I4" s="1">
        <v>7.25</v>
      </c>
      <c r="J4" s="1">
        <v>0.82</v>
      </c>
    </row>
    <row r="5" spans="1:10" x14ac:dyDescent="0.25">
      <c r="A5" s="5"/>
      <c r="B5" s="5"/>
      <c r="C5" s="5"/>
      <c r="D5" s="9"/>
      <c r="E5" s="5"/>
    </row>
    <row r="6" spans="1:10" ht="28.5" x14ac:dyDescent="0.25">
      <c r="A6" s="5"/>
      <c r="B6" s="7" t="s">
        <v>13</v>
      </c>
      <c r="C6" s="6" t="s">
        <v>19</v>
      </c>
      <c r="D6" s="7" t="s">
        <v>5</v>
      </c>
      <c r="E6" s="5"/>
      <c r="I6" s="6" t="s">
        <v>21</v>
      </c>
    </row>
    <row r="7" spans="1:10" x14ac:dyDescent="0.25">
      <c r="A7" s="7" t="s">
        <v>3</v>
      </c>
      <c r="B7" s="8">
        <v>349</v>
      </c>
      <c r="C7" s="19"/>
      <c r="D7" s="10">
        <f>B7*C7</f>
        <v>0</v>
      </c>
      <c r="E7" s="5"/>
      <c r="H7" s="7" t="s">
        <v>3</v>
      </c>
      <c r="I7" s="1">
        <v>27.75</v>
      </c>
    </row>
    <row r="8" spans="1:10" x14ac:dyDescent="0.25">
      <c r="A8" s="5"/>
      <c r="B8" s="5"/>
      <c r="C8" s="5"/>
      <c r="D8" s="5"/>
      <c r="E8" s="5"/>
    </row>
    <row r="9" spans="1:10" x14ac:dyDescent="0.25">
      <c r="A9" s="15" t="s">
        <v>4</v>
      </c>
      <c r="B9" s="16"/>
      <c r="C9" s="16"/>
      <c r="D9" s="17"/>
      <c r="E9" s="5"/>
    </row>
    <row r="10" spans="1:10" ht="32.25" customHeight="1" x14ac:dyDescent="0.25">
      <c r="A10" s="7" t="s">
        <v>0</v>
      </c>
      <c r="B10" s="7" t="s">
        <v>2</v>
      </c>
      <c r="C10" s="7" t="s">
        <v>15</v>
      </c>
      <c r="D10" s="7" t="s">
        <v>8</v>
      </c>
      <c r="E10" s="5"/>
    </row>
    <row r="11" spans="1:10" ht="28.5" x14ac:dyDescent="0.25">
      <c r="A11" s="7" t="s">
        <v>9</v>
      </c>
      <c r="B11" s="11">
        <f>B3*D3</f>
        <v>0</v>
      </c>
      <c r="C11" s="11">
        <f>C3*E3</f>
        <v>0</v>
      </c>
      <c r="D11" s="11">
        <f>B11+C11</f>
        <v>0</v>
      </c>
      <c r="E11" s="5"/>
    </row>
    <row r="12" spans="1:10" x14ac:dyDescent="0.25">
      <c r="A12" s="7" t="s">
        <v>1</v>
      </c>
      <c r="B12" s="11">
        <f>B4*D4</f>
        <v>0</v>
      </c>
      <c r="C12" s="11">
        <f>C4*E4</f>
        <v>0</v>
      </c>
      <c r="D12" s="11">
        <f>B12+C12</f>
        <v>0</v>
      </c>
      <c r="E12" s="5"/>
    </row>
    <row r="13" spans="1:10" x14ac:dyDescent="0.25">
      <c r="A13" s="7" t="s">
        <v>3</v>
      </c>
      <c r="B13" s="11">
        <f>D7</f>
        <v>0</v>
      </c>
      <c r="C13" s="11"/>
      <c r="D13" s="11">
        <f>B13</f>
        <v>0</v>
      </c>
      <c r="E13" s="5"/>
    </row>
    <row r="14" spans="1:10" x14ac:dyDescent="0.25">
      <c r="A14" s="5"/>
      <c r="B14" s="5"/>
      <c r="C14" s="12" t="s">
        <v>16</v>
      </c>
      <c r="D14" s="20">
        <f>D11+D12+D13</f>
        <v>0</v>
      </c>
      <c r="E14" s="14"/>
    </row>
    <row r="15" spans="1:10" x14ac:dyDescent="0.25">
      <c r="A15" s="5"/>
      <c r="B15" s="5"/>
      <c r="C15" s="2" t="s">
        <v>10</v>
      </c>
      <c r="D15" s="10">
        <f>D16-D14</f>
        <v>0</v>
      </c>
    </row>
    <row r="16" spans="1:10" x14ac:dyDescent="0.25">
      <c r="C16" s="12" t="s">
        <v>20</v>
      </c>
      <c r="D16" s="13">
        <f>D14*1.1</f>
        <v>0</v>
      </c>
    </row>
    <row r="17" spans="3:7" x14ac:dyDescent="0.25">
      <c r="F17" s="3"/>
      <c r="G17" s="3"/>
    </row>
    <row r="30" spans="3:7" x14ac:dyDescent="0.25">
      <c r="C30" s="3"/>
    </row>
  </sheetData>
  <sheetProtection algorithmName="SHA-512" hashValue="qS+x5JQFMNezgI83qQ0rD0ngQAwG5fkvaXjcyVCmpZhnQ6duenjLQ9yNnxBjmuspMbhJ6u1o20f4EbeicdbL4Q==" saltValue="zhIMsyrF/NvRkEMweNbNgA==" spinCount="100000" sheet="1" objects="1" scenarios="1" selectLockedCells="1"/>
  <mergeCells count="1">
    <mergeCell ref="A9:D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2026-05-13T07:52:51Z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