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091 - SUMINISTROS RODILLA/ANEXO OFERTA ECONÓMICA/"/>
    </mc:Choice>
  </mc:AlternateContent>
  <xr:revisionPtr revIDLastSave="690" documentId="11_F25DC773A252ABDACC10482E695C41A65BDE58ED" xr6:coauthVersionLast="47" xr6:coauthVersionMax="47" xr10:uidLastSave="{3E07B938-9B8D-4EA9-A68A-89F9411E8CBC}"/>
  <bookViews>
    <workbookView xWindow="28680" yWindow="-15" windowWidth="29040" windowHeight="15720" activeTab="7" xr2:uid="{00000000-000D-0000-FFFF-FFFF00000000}"/>
  </bookViews>
  <sheets>
    <sheet name="LOTE 1" sheetId="1" r:id="rId1"/>
    <sheet name="LOTE 2" sheetId="2" r:id="rId2"/>
    <sheet name="LOTE 3" sheetId="3" r:id="rId3"/>
    <sheet name="LOTE 4" sheetId="4" r:id="rId4"/>
    <sheet name="LOTE 5" sheetId="5" r:id="rId5"/>
    <sheet name="LOTE 6" sheetId="6" r:id="rId6"/>
    <sheet name="LOTE 7" sheetId="7" r:id="rId7"/>
    <sheet name="LOTE 8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3" i="7" l="1"/>
  <c r="P12" i="7"/>
  <c r="J12" i="7"/>
  <c r="P5" i="5"/>
  <c r="Q20" i="4"/>
  <c r="P19" i="4"/>
  <c r="Q120" i="3"/>
  <c r="P119" i="3"/>
  <c r="J29" i="2"/>
  <c r="K35" i="8"/>
  <c r="J34" i="8"/>
  <c r="O4" i="8"/>
  <c r="P4" i="8"/>
  <c r="Q4" i="8"/>
  <c r="O5" i="8"/>
  <c r="P5" i="8"/>
  <c r="Q5" i="8"/>
  <c r="O6" i="8"/>
  <c r="P6" i="8"/>
  <c r="Q6" i="8"/>
  <c r="O7" i="8"/>
  <c r="P7" i="8"/>
  <c r="Q7" i="8"/>
  <c r="O8" i="8"/>
  <c r="P8" i="8"/>
  <c r="Q8" i="8"/>
  <c r="O9" i="8"/>
  <c r="P9" i="8"/>
  <c r="Q9" i="8"/>
  <c r="O10" i="8"/>
  <c r="P10" i="8"/>
  <c r="Q10" i="8"/>
  <c r="O11" i="8"/>
  <c r="P11" i="8"/>
  <c r="Q11" i="8"/>
  <c r="O12" i="8"/>
  <c r="P12" i="8"/>
  <c r="Q12" i="8"/>
  <c r="O13" i="8"/>
  <c r="P13" i="8"/>
  <c r="Q13" i="8"/>
  <c r="O14" i="8"/>
  <c r="P14" i="8"/>
  <c r="Q14" i="8"/>
  <c r="O15" i="8"/>
  <c r="P15" i="8"/>
  <c r="Q15" i="8"/>
  <c r="O16" i="8"/>
  <c r="P16" i="8"/>
  <c r="Q16" i="8"/>
  <c r="O17" i="8"/>
  <c r="P17" i="8"/>
  <c r="Q17" i="8"/>
  <c r="O18" i="8"/>
  <c r="P18" i="8"/>
  <c r="Q18" i="8"/>
  <c r="O19" i="8"/>
  <c r="P19" i="8"/>
  <c r="Q19" i="8"/>
  <c r="O20" i="8"/>
  <c r="P20" i="8"/>
  <c r="Q20" i="8"/>
  <c r="O21" i="8"/>
  <c r="P21" i="8"/>
  <c r="Q21" i="8"/>
  <c r="O22" i="8"/>
  <c r="P22" i="8"/>
  <c r="Q22" i="8"/>
  <c r="O23" i="8"/>
  <c r="P23" i="8"/>
  <c r="O24" i="8"/>
  <c r="P24" i="8"/>
  <c r="Q24" i="8"/>
  <c r="O25" i="8"/>
  <c r="P25" i="8"/>
  <c r="Q25" i="8"/>
  <c r="O26" i="8"/>
  <c r="P26" i="8"/>
  <c r="Q26" i="8"/>
  <c r="O27" i="8"/>
  <c r="P27" i="8"/>
  <c r="Q27" i="8"/>
  <c r="O28" i="8"/>
  <c r="P28" i="8"/>
  <c r="Q28" i="8"/>
  <c r="O29" i="8"/>
  <c r="P29" i="8"/>
  <c r="Q29" i="8"/>
  <c r="O30" i="8"/>
  <c r="P30" i="8"/>
  <c r="Q30" i="8"/>
  <c r="O31" i="8"/>
  <c r="P31" i="8"/>
  <c r="Q31" i="8"/>
  <c r="O32" i="8"/>
  <c r="P32" i="8"/>
  <c r="Q32" i="8"/>
  <c r="O33" i="8"/>
  <c r="P33" i="8"/>
  <c r="Q33" i="8"/>
  <c r="K13" i="7"/>
  <c r="O4" i="7"/>
  <c r="P4" i="7"/>
  <c r="Q4" i="7"/>
  <c r="O5" i="7"/>
  <c r="P5" i="7"/>
  <c r="Q5" i="7"/>
  <c r="O6" i="7"/>
  <c r="P6" i="7"/>
  <c r="Q6" i="7"/>
  <c r="O7" i="7"/>
  <c r="P7" i="7"/>
  <c r="Q7" i="7"/>
  <c r="O8" i="7"/>
  <c r="P8" i="7"/>
  <c r="Q8" i="7"/>
  <c r="O9" i="7"/>
  <c r="P9" i="7"/>
  <c r="Q9" i="7"/>
  <c r="O10" i="7"/>
  <c r="P10" i="7"/>
  <c r="Q10" i="7"/>
  <c r="O11" i="7"/>
  <c r="P11" i="7"/>
  <c r="Q11" i="7"/>
  <c r="J5" i="6"/>
  <c r="K6" i="6"/>
  <c r="Q6" i="5"/>
  <c r="K6" i="5"/>
  <c r="J5" i="5"/>
  <c r="J19" i="4"/>
  <c r="K20" i="4"/>
  <c r="K120" i="3"/>
  <c r="J119" i="3"/>
  <c r="P3" i="8"/>
  <c r="O3" i="8"/>
  <c r="P3" i="7"/>
  <c r="O3" i="7"/>
  <c r="P4" i="6"/>
  <c r="O4" i="6"/>
  <c r="P3" i="6"/>
  <c r="O3" i="6"/>
  <c r="P4" i="5"/>
  <c r="O4" i="5"/>
  <c r="P3" i="5"/>
  <c r="O3" i="5"/>
  <c r="O4" i="4"/>
  <c r="P4" i="4"/>
  <c r="Q4" i="4"/>
  <c r="O5" i="4"/>
  <c r="P5" i="4"/>
  <c r="Q5" i="4"/>
  <c r="O6" i="4"/>
  <c r="P6" i="4"/>
  <c r="Q6" i="4"/>
  <c r="O7" i="4"/>
  <c r="P7" i="4"/>
  <c r="Q7" i="4"/>
  <c r="O8" i="4"/>
  <c r="P8" i="4"/>
  <c r="Q8" i="4"/>
  <c r="O9" i="4"/>
  <c r="P9" i="4"/>
  <c r="Q9" i="4"/>
  <c r="O10" i="4"/>
  <c r="P10" i="4"/>
  <c r="Q10" i="4"/>
  <c r="O11" i="4"/>
  <c r="P11" i="4"/>
  <c r="Q11" i="4"/>
  <c r="O12" i="4"/>
  <c r="P12" i="4"/>
  <c r="Q12" i="4"/>
  <c r="O13" i="4"/>
  <c r="P13" i="4"/>
  <c r="Q13" i="4"/>
  <c r="O14" i="4"/>
  <c r="P14" i="4"/>
  <c r="Q14" i="4"/>
  <c r="O15" i="4"/>
  <c r="P15" i="4"/>
  <c r="O16" i="4"/>
  <c r="P16" i="4"/>
  <c r="Q16" i="4"/>
  <c r="O17" i="4"/>
  <c r="P17" i="4"/>
  <c r="Q17" i="4"/>
  <c r="O18" i="4"/>
  <c r="P18" i="4"/>
  <c r="Q18" i="4"/>
  <c r="P3" i="4"/>
  <c r="O3" i="4"/>
  <c r="O4" i="3"/>
  <c r="P4" i="3"/>
  <c r="O5" i="3"/>
  <c r="P5" i="3"/>
  <c r="Q5" i="3"/>
  <c r="O6" i="3"/>
  <c r="P6" i="3"/>
  <c r="O7" i="3"/>
  <c r="P7" i="3"/>
  <c r="Q7" i="3"/>
  <c r="O8" i="3"/>
  <c r="P8" i="3"/>
  <c r="Q8" i="3"/>
  <c r="O9" i="3"/>
  <c r="P9" i="3"/>
  <c r="Q9" i="3"/>
  <c r="O10" i="3"/>
  <c r="P10" i="3"/>
  <c r="Q10" i="3"/>
  <c r="O11" i="3"/>
  <c r="P11" i="3"/>
  <c r="Q11" i="3"/>
  <c r="O12" i="3"/>
  <c r="P12" i="3"/>
  <c r="Q12" i="3"/>
  <c r="O13" i="3"/>
  <c r="P13" i="3"/>
  <c r="Q13" i="3"/>
  <c r="O14" i="3"/>
  <c r="P14" i="3"/>
  <c r="Q14" i="3"/>
  <c r="O15" i="3"/>
  <c r="P15" i="3"/>
  <c r="Q15" i="3"/>
  <c r="O16" i="3"/>
  <c r="P16" i="3"/>
  <c r="Q16" i="3"/>
  <c r="O17" i="3"/>
  <c r="P17" i="3"/>
  <c r="Q17" i="3"/>
  <c r="O18" i="3"/>
  <c r="P18" i="3"/>
  <c r="Q18" i="3"/>
  <c r="O19" i="3"/>
  <c r="P19" i="3"/>
  <c r="Q19" i="3"/>
  <c r="O20" i="3"/>
  <c r="P20" i="3"/>
  <c r="Q20" i="3"/>
  <c r="O21" i="3"/>
  <c r="P21" i="3"/>
  <c r="Q21" i="3"/>
  <c r="O22" i="3"/>
  <c r="P22" i="3"/>
  <c r="O23" i="3"/>
  <c r="P23" i="3"/>
  <c r="Q23" i="3"/>
  <c r="O24" i="3"/>
  <c r="P24" i="3"/>
  <c r="Q24" i="3"/>
  <c r="O25" i="3"/>
  <c r="P25" i="3"/>
  <c r="Q25" i="3"/>
  <c r="O26" i="3"/>
  <c r="P26" i="3"/>
  <c r="Q26" i="3"/>
  <c r="O27" i="3"/>
  <c r="P27" i="3"/>
  <c r="O28" i="3"/>
  <c r="P28" i="3"/>
  <c r="Q28" i="3"/>
  <c r="O29" i="3"/>
  <c r="P29" i="3"/>
  <c r="Q29" i="3"/>
  <c r="O30" i="3"/>
  <c r="P30" i="3"/>
  <c r="Q30" i="3"/>
  <c r="O31" i="3"/>
  <c r="P31" i="3"/>
  <c r="Q31" i="3"/>
  <c r="O32" i="3"/>
  <c r="P32" i="3"/>
  <c r="Q32" i="3"/>
  <c r="O33" i="3"/>
  <c r="P33" i="3"/>
  <c r="Q33" i="3"/>
  <c r="O34" i="3"/>
  <c r="P34" i="3"/>
  <c r="Q34" i="3"/>
  <c r="O35" i="3"/>
  <c r="P35" i="3"/>
  <c r="Q35" i="3"/>
  <c r="O36" i="3"/>
  <c r="P36" i="3"/>
  <c r="Q36" i="3"/>
  <c r="O37" i="3"/>
  <c r="P37" i="3"/>
  <c r="Q37" i="3"/>
  <c r="O38" i="3"/>
  <c r="P38" i="3"/>
  <c r="O39" i="3"/>
  <c r="P39" i="3"/>
  <c r="O40" i="3"/>
  <c r="P40" i="3"/>
  <c r="Q40" i="3"/>
  <c r="O41" i="3"/>
  <c r="P41" i="3"/>
  <c r="Q41" i="3"/>
  <c r="O42" i="3"/>
  <c r="P42" i="3"/>
  <c r="O43" i="3"/>
  <c r="P43" i="3"/>
  <c r="O44" i="3"/>
  <c r="P44" i="3"/>
  <c r="Q44" i="3"/>
  <c r="O45" i="3"/>
  <c r="P45" i="3"/>
  <c r="Q45" i="3"/>
  <c r="O46" i="3"/>
  <c r="P46" i="3"/>
  <c r="O47" i="3"/>
  <c r="P47" i="3"/>
  <c r="Q47" i="3"/>
  <c r="O48" i="3"/>
  <c r="P48" i="3"/>
  <c r="Q48" i="3"/>
  <c r="O49" i="3"/>
  <c r="P49" i="3"/>
  <c r="Q49" i="3"/>
  <c r="O50" i="3"/>
  <c r="P50" i="3"/>
  <c r="O51" i="3"/>
  <c r="P51" i="3"/>
  <c r="O52" i="3"/>
  <c r="P52" i="3"/>
  <c r="O53" i="3"/>
  <c r="P53" i="3"/>
  <c r="O54" i="3"/>
  <c r="P54" i="3"/>
  <c r="O55" i="3"/>
  <c r="P55" i="3"/>
  <c r="Q55" i="3"/>
  <c r="O56" i="3"/>
  <c r="P56" i="3"/>
  <c r="Q56" i="3"/>
  <c r="O57" i="3"/>
  <c r="P57" i="3"/>
  <c r="Q57" i="3"/>
  <c r="O58" i="3"/>
  <c r="P58" i="3"/>
  <c r="Q58" i="3"/>
  <c r="O59" i="3"/>
  <c r="P59" i="3"/>
  <c r="Q59" i="3"/>
  <c r="O60" i="3"/>
  <c r="P60" i="3"/>
  <c r="Q60" i="3"/>
  <c r="O61" i="3"/>
  <c r="P61" i="3"/>
  <c r="Q61" i="3"/>
  <c r="O62" i="3"/>
  <c r="P62" i="3"/>
  <c r="O63" i="3"/>
  <c r="P63" i="3"/>
  <c r="Q63" i="3"/>
  <c r="O64" i="3"/>
  <c r="P64" i="3"/>
  <c r="Q64" i="3"/>
  <c r="O65" i="3"/>
  <c r="P65" i="3"/>
  <c r="O66" i="3"/>
  <c r="P66" i="3"/>
  <c r="Q66" i="3"/>
  <c r="O67" i="3"/>
  <c r="P67" i="3"/>
  <c r="Q67" i="3"/>
  <c r="O68" i="3"/>
  <c r="P68" i="3"/>
  <c r="O69" i="3"/>
  <c r="P69" i="3"/>
  <c r="Q69" i="3"/>
  <c r="O70" i="3"/>
  <c r="P70" i="3"/>
  <c r="O71" i="3"/>
  <c r="P71" i="3"/>
  <c r="Q71" i="3"/>
  <c r="O72" i="3"/>
  <c r="P72" i="3"/>
  <c r="Q72" i="3"/>
  <c r="O73" i="3"/>
  <c r="P73" i="3"/>
  <c r="Q73" i="3"/>
  <c r="O74" i="3"/>
  <c r="P74" i="3"/>
  <c r="O75" i="3"/>
  <c r="P75" i="3"/>
  <c r="Q75" i="3"/>
  <c r="O76" i="3"/>
  <c r="P76" i="3"/>
  <c r="Q76" i="3"/>
  <c r="O77" i="3"/>
  <c r="P77" i="3"/>
  <c r="O78" i="3"/>
  <c r="P78" i="3"/>
  <c r="Q78" i="3"/>
  <c r="O79" i="3"/>
  <c r="P79" i="3"/>
  <c r="O80" i="3"/>
  <c r="P80" i="3"/>
  <c r="Q80" i="3"/>
  <c r="O81" i="3"/>
  <c r="P81" i="3"/>
  <c r="O82" i="3"/>
  <c r="P82" i="3"/>
  <c r="Q82" i="3"/>
  <c r="O83" i="3"/>
  <c r="P83" i="3"/>
  <c r="O84" i="3"/>
  <c r="P84" i="3"/>
  <c r="Q84" i="3"/>
  <c r="O85" i="3"/>
  <c r="P85" i="3"/>
  <c r="O86" i="3"/>
  <c r="P86" i="3"/>
  <c r="O87" i="3"/>
  <c r="P87" i="3"/>
  <c r="O88" i="3"/>
  <c r="P88" i="3"/>
  <c r="Q88" i="3"/>
  <c r="O89" i="3"/>
  <c r="P89" i="3"/>
  <c r="Q89" i="3"/>
  <c r="O90" i="3"/>
  <c r="P90" i="3"/>
  <c r="Q90" i="3"/>
  <c r="O91" i="3"/>
  <c r="P91" i="3"/>
  <c r="Q91" i="3"/>
  <c r="O92" i="3"/>
  <c r="P92" i="3"/>
  <c r="Q92" i="3"/>
  <c r="O93" i="3"/>
  <c r="P93" i="3"/>
  <c r="Q93" i="3"/>
  <c r="O94" i="3"/>
  <c r="P94" i="3"/>
  <c r="Q94" i="3"/>
  <c r="O95" i="3"/>
  <c r="P95" i="3"/>
  <c r="Q95" i="3"/>
  <c r="O96" i="3"/>
  <c r="P96" i="3"/>
  <c r="Q96" i="3"/>
  <c r="O97" i="3"/>
  <c r="P97" i="3"/>
  <c r="Q97" i="3"/>
  <c r="O98" i="3"/>
  <c r="P98" i="3"/>
  <c r="Q98" i="3"/>
  <c r="O99" i="3"/>
  <c r="P99" i="3"/>
  <c r="O100" i="3"/>
  <c r="P100" i="3"/>
  <c r="Q100" i="3"/>
  <c r="O101" i="3"/>
  <c r="P101" i="3"/>
  <c r="Q101" i="3"/>
  <c r="O102" i="3"/>
  <c r="P102" i="3"/>
  <c r="O103" i="3"/>
  <c r="P103" i="3"/>
  <c r="O104" i="3"/>
  <c r="P104" i="3"/>
  <c r="Q104" i="3"/>
  <c r="O105" i="3"/>
  <c r="P105" i="3"/>
  <c r="O106" i="3"/>
  <c r="P106" i="3"/>
  <c r="O107" i="3"/>
  <c r="P107" i="3"/>
  <c r="Q107" i="3"/>
  <c r="O108" i="3"/>
  <c r="P108" i="3"/>
  <c r="Q108" i="3"/>
  <c r="O109" i="3"/>
  <c r="P109" i="3"/>
  <c r="O110" i="3"/>
  <c r="P110" i="3"/>
  <c r="Q110" i="3"/>
  <c r="O111" i="3"/>
  <c r="P111" i="3"/>
  <c r="Q111" i="3"/>
  <c r="O112" i="3"/>
  <c r="P112" i="3"/>
  <c r="O113" i="3"/>
  <c r="P113" i="3"/>
  <c r="O114" i="3"/>
  <c r="P114" i="3"/>
  <c r="O115" i="3"/>
  <c r="P115" i="3"/>
  <c r="Q115" i="3"/>
  <c r="O116" i="3"/>
  <c r="P116" i="3"/>
  <c r="Q116" i="3"/>
  <c r="O117" i="3"/>
  <c r="P117" i="3"/>
  <c r="O118" i="3"/>
  <c r="P118" i="3"/>
  <c r="Q118" i="3"/>
  <c r="P3" i="3"/>
  <c r="O3" i="3"/>
  <c r="O4" i="2"/>
  <c r="P4" i="2"/>
  <c r="Q4" i="2"/>
  <c r="O5" i="2"/>
  <c r="P5" i="2"/>
  <c r="O6" i="2"/>
  <c r="P6" i="2"/>
  <c r="Q6" i="2"/>
  <c r="O7" i="2"/>
  <c r="P7" i="2"/>
  <c r="O8" i="2"/>
  <c r="P8" i="2"/>
  <c r="O9" i="2"/>
  <c r="P9" i="2"/>
  <c r="Q9" i="2"/>
  <c r="O10" i="2"/>
  <c r="P10" i="2"/>
  <c r="Q10" i="2"/>
  <c r="O11" i="2"/>
  <c r="P11" i="2"/>
  <c r="O12" i="2"/>
  <c r="P12" i="2"/>
  <c r="O13" i="2"/>
  <c r="P13" i="2"/>
  <c r="Q13" i="2"/>
  <c r="O14" i="2"/>
  <c r="P14" i="2"/>
  <c r="Q14" i="2"/>
  <c r="O15" i="2"/>
  <c r="P15" i="2"/>
  <c r="Q15" i="2"/>
  <c r="O16" i="2"/>
  <c r="P16" i="2"/>
  <c r="Q16" i="2"/>
  <c r="O17" i="2"/>
  <c r="P17" i="2"/>
  <c r="O18" i="2"/>
  <c r="P18" i="2"/>
  <c r="Q18" i="2"/>
  <c r="O19" i="2"/>
  <c r="P19" i="2"/>
  <c r="Q19" i="2"/>
  <c r="O20" i="2"/>
  <c r="P20" i="2"/>
  <c r="O21" i="2"/>
  <c r="P21" i="2"/>
  <c r="Q21" i="2"/>
  <c r="O22" i="2"/>
  <c r="P22" i="2"/>
  <c r="Q22" i="2"/>
  <c r="O23" i="2"/>
  <c r="P23" i="2"/>
  <c r="O24" i="2"/>
  <c r="P24" i="2"/>
  <c r="Q24" i="2"/>
  <c r="O25" i="2"/>
  <c r="P25" i="2"/>
  <c r="O26" i="2"/>
  <c r="P26" i="2"/>
  <c r="O27" i="2"/>
  <c r="P27" i="2"/>
  <c r="Q27" i="2"/>
  <c r="O28" i="2"/>
  <c r="P28" i="2"/>
  <c r="P3" i="2"/>
  <c r="O3" i="2"/>
  <c r="K30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K52" i="1"/>
  <c r="J51" i="1"/>
  <c r="O3" i="1"/>
  <c r="Q3" i="1"/>
  <c r="P3" i="1"/>
  <c r="O4" i="1"/>
  <c r="P4" i="1"/>
  <c r="Q4" i="1"/>
  <c r="O5" i="1"/>
  <c r="P5" i="1"/>
  <c r="O6" i="1"/>
  <c r="P6" i="1"/>
  <c r="Q6" i="1"/>
  <c r="O7" i="1"/>
  <c r="P7" i="1"/>
  <c r="O8" i="1"/>
  <c r="P8" i="1"/>
  <c r="Q8" i="1"/>
  <c r="O9" i="1"/>
  <c r="P9" i="1"/>
  <c r="Q9" i="1"/>
  <c r="O10" i="1"/>
  <c r="P10" i="1"/>
  <c r="Q10" i="1"/>
  <c r="O11" i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O18" i="1"/>
  <c r="P18" i="1"/>
  <c r="Q18" i="1"/>
  <c r="O19" i="1"/>
  <c r="P19" i="1"/>
  <c r="O20" i="1"/>
  <c r="P20" i="1"/>
  <c r="O21" i="1"/>
  <c r="P21" i="1"/>
  <c r="Q21" i="1"/>
  <c r="O22" i="1"/>
  <c r="P22" i="1"/>
  <c r="Q22" i="1"/>
  <c r="O23" i="1"/>
  <c r="P23" i="1"/>
  <c r="Q23" i="1"/>
  <c r="O24" i="1"/>
  <c r="P24" i="1"/>
  <c r="Q24" i="1"/>
  <c r="O25" i="1"/>
  <c r="P25" i="1"/>
  <c r="Q25" i="1"/>
  <c r="O26" i="1"/>
  <c r="P26" i="1"/>
  <c r="Q26" i="1"/>
  <c r="O27" i="1"/>
  <c r="P27" i="1"/>
  <c r="Q27" i="1"/>
  <c r="O28" i="1"/>
  <c r="P28" i="1"/>
  <c r="Q28" i="1"/>
  <c r="O29" i="1"/>
  <c r="P29" i="1"/>
  <c r="Q29" i="1"/>
  <c r="O30" i="1"/>
  <c r="P30" i="1"/>
  <c r="Q30" i="1"/>
  <c r="O31" i="1"/>
  <c r="P31" i="1"/>
  <c r="Q31" i="1"/>
  <c r="O32" i="1"/>
  <c r="P32" i="1"/>
  <c r="Q32" i="1"/>
  <c r="O33" i="1"/>
  <c r="P33" i="1"/>
  <c r="Q33" i="1"/>
  <c r="O34" i="1"/>
  <c r="P34" i="1"/>
  <c r="O35" i="1"/>
  <c r="P35" i="1"/>
  <c r="Q35" i="1"/>
  <c r="O36" i="1"/>
  <c r="P36" i="1"/>
  <c r="O37" i="1"/>
  <c r="P37" i="1"/>
  <c r="O38" i="1"/>
  <c r="P38" i="1"/>
  <c r="Q38" i="1"/>
  <c r="O39" i="1"/>
  <c r="P39" i="1"/>
  <c r="Q39" i="1"/>
  <c r="O40" i="1"/>
  <c r="P40" i="1"/>
  <c r="Q40" i="1"/>
  <c r="O41" i="1"/>
  <c r="P41" i="1"/>
  <c r="O42" i="1"/>
  <c r="P42" i="1"/>
  <c r="Q42" i="1"/>
  <c r="O43" i="1"/>
  <c r="P43" i="1"/>
  <c r="O44" i="1"/>
  <c r="P44" i="1"/>
  <c r="O45" i="1"/>
  <c r="P45" i="1"/>
  <c r="Q45" i="1"/>
  <c r="O46" i="1"/>
  <c r="P46" i="1"/>
  <c r="O47" i="1"/>
  <c r="P47" i="1"/>
  <c r="Q47" i="1"/>
  <c r="O48" i="1"/>
  <c r="P48" i="1"/>
  <c r="Q48" i="1"/>
  <c r="O49" i="1"/>
  <c r="P49" i="1"/>
  <c r="O50" i="1"/>
  <c r="P50" i="1"/>
  <c r="Q50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P34" i="8" l="1"/>
  <c r="Q35" i="8"/>
  <c r="P5" i="6"/>
  <c r="Q44" i="1"/>
  <c r="Q41" i="1"/>
  <c r="P51" i="1"/>
  <c r="O29" i="2"/>
  <c r="P30" i="2"/>
  <c r="Q23" i="8"/>
  <c r="Q43" i="3"/>
  <c r="Q106" i="3"/>
  <c r="Q117" i="3"/>
  <c r="Q112" i="3"/>
  <c r="Q109" i="3"/>
  <c r="Q105" i="3"/>
  <c r="Q113" i="3"/>
  <c r="Q103" i="3"/>
  <c r="Q114" i="3"/>
  <c r="Q27" i="3"/>
  <c r="Q102" i="3"/>
  <c r="Q99" i="3"/>
  <c r="Q85" i="3"/>
  <c r="Q83" i="3"/>
  <c r="Q77" i="3"/>
  <c r="Q3" i="8"/>
  <c r="Q3" i="7"/>
  <c r="Q4" i="6"/>
  <c r="Q3" i="6"/>
  <c r="Q6" i="6" s="1"/>
  <c r="Q4" i="5"/>
  <c r="Q3" i="5"/>
  <c r="Q15" i="4"/>
  <c r="Q3" i="4"/>
  <c r="Q42" i="3"/>
  <c r="Q81" i="3"/>
  <c r="Q87" i="3"/>
  <c r="Q6" i="3"/>
  <c r="Q4" i="3"/>
  <c r="Q22" i="3"/>
  <c r="Q38" i="3"/>
  <c r="Q46" i="3"/>
  <c r="Q51" i="3"/>
  <c r="Q52" i="3"/>
  <c r="Q54" i="3"/>
  <c r="Q65" i="3"/>
  <c r="Q74" i="3"/>
  <c r="Q39" i="3"/>
  <c r="Q50" i="3"/>
  <c r="Q86" i="3"/>
  <c r="Q53" i="3"/>
  <c r="Q62" i="3"/>
  <c r="Q68" i="3"/>
  <c r="Q70" i="3"/>
  <c r="Q79" i="3"/>
  <c r="Q3" i="3"/>
  <c r="Q5" i="2"/>
  <c r="Q7" i="2"/>
  <c r="Q8" i="2"/>
  <c r="Q12" i="2"/>
  <c r="Q23" i="2"/>
  <c r="Q25" i="2"/>
  <c r="Q26" i="2"/>
  <c r="Q28" i="2"/>
  <c r="Q20" i="2"/>
  <c r="Q11" i="2"/>
  <c r="Q17" i="2"/>
  <c r="Q3" i="2"/>
  <c r="Q5" i="1"/>
  <c r="Q17" i="1"/>
  <c r="Q19" i="1"/>
  <c r="Q34" i="1"/>
  <c r="Q36" i="1"/>
  <c r="Q43" i="1"/>
  <c r="Q46" i="1"/>
  <c r="Q49" i="1"/>
  <c r="Q37" i="1"/>
  <c r="Q20" i="1"/>
  <c r="Q7" i="1"/>
  <c r="Q52" i="1" l="1"/>
</calcChain>
</file>

<file path=xl/sharedStrings.xml><?xml version="1.0" encoding="utf-8"?>
<sst xmlns="http://schemas.openxmlformats.org/spreadsheetml/2006/main" count="1685" uniqueCount="535">
  <si>
    <t>FAMILIA PIXEL</t>
  </si>
  <si>
    <t>SUBFAMILIA PIXEL</t>
  </si>
  <si>
    <t>NOMBRE</t>
  </si>
  <si>
    <t>MATERIAL MUTUA MONTAÑESA</t>
  </si>
  <si>
    <t>DESCRIPCIÓN ARTÍCULO SOLICITADO MM</t>
  </si>
  <si>
    <t>Cantidad estimada PARA 3 AÑOS</t>
  </si>
  <si>
    <t xml:space="preserve"> Precio Unitario MAXIMO</t>
  </si>
  <si>
    <t>IVA</t>
  </si>
  <si>
    <t>Precio unitario con IVA MAXIMO</t>
  </si>
  <si>
    <t>PBL 3 AÑOS SIN IVA</t>
  </si>
  <si>
    <t>PBL 3 AÑOS CON IVA</t>
  </si>
  <si>
    <t xml:space="preserve"> CAJA O UNIDAD</t>
  </si>
  <si>
    <t>UNIDADES</t>
  </si>
  <si>
    <t>PRECIO UNITARIO OFERTADO SIN IVA</t>
  </si>
  <si>
    <t>PRECIO UNITARIO OFERTADO CON IVA</t>
  </si>
  <si>
    <t>OFERTA TOTAL 3 AÑOS SIN IVA</t>
  </si>
  <si>
    <t>OFERTA TOTAL 3 AÑOS CON IVA</t>
  </si>
  <si>
    <t>REFERENCIA FABRICANTE OFERTADO</t>
  </si>
  <si>
    <t>Material Sanitario de Consumo</t>
  </si>
  <si>
    <t>Prótesis e implantes.</t>
  </si>
  <si>
    <t>3180IMPL00564</t>
  </si>
  <si>
    <t>3180IMPL00565</t>
  </si>
  <si>
    <t>3180IMPL00566</t>
  </si>
  <si>
    <t>3180IMPL00567</t>
  </si>
  <si>
    <t>3180IMPL00568</t>
  </si>
  <si>
    <t>3180IMPL00569</t>
  </si>
  <si>
    <t>3180IMPL00570</t>
  </si>
  <si>
    <t>3180IMPL00571</t>
  </si>
  <si>
    <t>3180IMPL00572</t>
  </si>
  <si>
    <t>3180IMPL00573</t>
  </si>
  <si>
    <t>3180IMPL00574</t>
  </si>
  <si>
    <t>3180IMPL00575</t>
  </si>
  <si>
    <t>3180IMPL00576</t>
  </si>
  <si>
    <t>3180IMPL00577</t>
  </si>
  <si>
    <t>3180IMPL00578</t>
  </si>
  <si>
    <t>3180IMPL00579</t>
  </si>
  <si>
    <t>3180IMPL00580</t>
  </si>
  <si>
    <t>3180IMPL00581</t>
  </si>
  <si>
    <t>3180IMPL00582</t>
  </si>
  <si>
    <t>3180IMPL00583</t>
  </si>
  <si>
    <t>3180IMPL00584</t>
  </si>
  <si>
    <t>3180IMPL00585</t>
  </si>
  <si>
    <t>3180IMPL00586</t>
  </si>
  <si>
    <t>3180IMPL00587</t>
  </si>
  <si>
    <t>3180IMPL00588</t>
  </si>
  <si>
    <t>3180IMPL00589</t>
  </si>
  <si>
    <t>3180IMPL00590</t>
  </si>
  <si>
    <t>3180IMPL00591</t>
  </si>
  <si>
    <t>3180IMPL00592</t>
  </si>
  <si>
    <t>3180IMPL00593</t>
  </si>
  <si>
    <t>3180IMPL00594</t>
  </si>
  <si>
    <t>3180IMPL00595</t>
  </si>
  <si>
    <t>3180IMPL00596</t>
  </si>
  <si>
    <t>3180IMPL00597</t>
  </si>
  <si>
    <t>3180IMPL00598</t>
  </si>
  <si>
    <t>3180IMPL00599</t>
  </si>
  <si>
    <t>3180IMPL00600</t>
  </si>
  <si>
    <t>3180IMPL00601</t>
  </si>
  <si>
    <t>3180IMPL00602</t>
  </si>
  <si>
    <t>3180IMPL00603</t>
  </si>
  <si>
    <t>3180IMPL00604</t>
  </si>
  <si>
    <t>3180IMPL00605</t>
  </si>
  <si>
    <t>3180IMPL00606</t>
  </si>
  <si>
    <t>3180IMPL00607</t>
  </si>
  <si>
    <t>3180IMPL00608</t>
  </si>
  <si>
    <t>3180IMPL00609</t>
  </si>
  <si>
    <t>3180IMPL00610</t>
  </si>
  <si>
    <t>3180IMPL00611</t>
  </si>
  <si>
    <t>Botón de bucle fijo, sólido, 15mm, 20mm, 25mm, 30mm, 35mm, calibre 7 Sutura líder, calibre 5 Sutura de giro</t>
  </si>
  <si>
    <t>Botón de bucle Rev</t>
  </si>
  <si>
    <t>Botón de sutura Ajustable, Initial</t>
  </si>
  <si>
    <t>Botón de sutura Acoplable, Sutura Bucle</t>
  </si>
  <si>
    <t>Botón de sutura Acoplable, 8x11mm</t>
  </si>
  <si>
    <t xml:space="preserve">Botón Fijo, Sólido, 20mm- 25mm- 30mm- 35mm, Sutura Principal de calibre 7, Sutura de Volteo de calibre 5 </t>
  </si>
  <si>
    <t>Tornillo interferencial bioasorbible diámetro 6 x L 20 mm</t>
  </si>
  <si>
    <t>Tornillo interferencial bioasorbible diámetros 7-   8-  9 x L 24 mm y L 30 mm</t>
  </si>
  <si>
    <t>Tornillo interferencial bioasorbible diámetro 10 x L 30 mm</t>
  </si>
  <si>
    <t>Tornillo interferencial bioasorbible diámetro 11 x L 35 mm</t>
  </si>
  <si>
    <t>Tornillo interferencial bioasorbible diámetros 7-  8-  9 x L 24 mm y L 30 mm</t>
  </si>
  <si>
    <t xml:space="preserve">Tornillo interferencial Biocomposite  PLA/TCP diámetro 8 x L 24 mm </t>
  </si>
  <si>
    <t xml:space="preserve">Tornillo interferencial Biocomposite  PLA/TCP diámetros  8-  9 - 10 x L 30 mm </t>
  </si>
  <si>
    <t>Tornillo interferencial Biocomposite PLA/TCP diámetro 11 x L 35 mm</t>
  </si>
  <si>
    <t>Tornillo de interferencia plus, PEEK 6mm×25mm</t>
  </si>
  <si>
    <t>Tornillo de interferencia plus, PEEK 7mm, 8mm, 9mm ×30mm</t>
  </si>
  <si>
    <t>Tornillo de interferencia plus, PEEK 9mm×35mm</t>
  </si>
  <si>
    <t>Tornillo de interferencia ultra, PEEK 7mm, 8mm, 9mm, 10mm ×30mm</t>
  </si>
  <si>
    <t>Tornillo de interferencia, PEEK 10mm, 11mm, 12mm ×30mm</t>
  </si>
  <si>
    <t xml:space="preserve">Tornillo de interferencia plus, PEEK 7mm- 8mm ×25mm </t>
  </si>
  <si>
    <t xml:space="preserve">Tornillo de interferencia plus, PEEK 8mm- 9mm ×30mm </t>
  </si>
  <si>
    <t>Tornillo de interferencia Plus, PEEK 10mm×25mm- 30mm- 35mm</t>
  </si>
  <si>
    <t>Fresa retrógrada Tibia, 7.0mm - 7.5mm - 8.0mm - 8.5mm - 9.0mm - 9.5mm - 10mm - 11.0mm  S</t>
  </si>
  <si>
    <t>Sistema de reparación meniscal curvo, recta, curvada invertida</t>
  </si>
  <si>
    <t>Sistema de reparación de menisco; Curvado, recto y curvado inverso</t>
  </si>
  <si>
    <t>Sistema de reparación de meniscos ultra curvado, recto y curvado inverso</t>
  </si>
  <si>
    <t>Pasador de sutura aguja, menisco</t>
  </si>
  <si>
    <t xml:space="preserve">Empujador de nudo y cortador de sutura, sutura calibre 2-0 y calibre 0 </t>
  </si>
  <si>
    <t>Kit Pasadores de sutura, lazo, 0° y 13° rectos</t>
  </si>
  <si>
    <t>Sistema de preparación de injertos, calibre 2 sutura blanco y azul 32m</t>
  </si>
  <si>
    <t>Sistema de preparación de injertos, calibre 2 sutura blanco, 32mm</t>
  </si>
  <si>
    <t>Sistema de preparación de injertos, calibre 2 sutura (blanco y verde), 32mm</t>
  </si>
  <si>
    <t>Anclaje de sutura PEEK, 4.75mm, con calibre 2 sutura blanco y azul</t>
  </si>
  <si>
    <t>Costurera doble, con sutura UHMWPE, 38“, 2-0 calibre, blanco y azul, 330mm</t>
  </si>
  <si>
    <t>Sutura de alta resistencia UHMWPE, calibre 2, 25", blanco y Azul, con aguja recta 75mm</t>
  </si>
  <si>
    <t>Sutura ultra alta resistencia calibre 2-0, 38”, blanco-azul</t>
  </si>
  <si>
    <t>Sutura ultra alta resistencia calibre 2-0, 38” blanca</t>
  </si>
  <si>
    <t>Sutura ultra alta resistencia U calibre 0, 38" blanco-azul</t>
  </si>
  <si>
    <t>Sutura alta resistenciaUltra Sutura calibre 0, 38”, blanca</t>
  </si>
  <si>
    <t>Sutura alta resistencia ultra calibre 2, 38”, aguja cortada en punta</t>
  </si>
  <si>
    <t>Aguja 2.4mm para taladro, Hole</t>
  </si>
  <si>
    <t>Guia trocar aguja con ojal 2,4mm x  435mm</t>
  </si>
  <si>
    <t>Grapa de Ligamento Titanio 8mm y 10mm</t>
  </si>
  <si>
    <t>Cánula de silicona diámetro 8 × 30mm- 40mm</t>
  </si>
  <si>
    <t xml:space="preserve">Cánula roscada diámetro 5 y 8 ×70mm </t>
  </si>
  <si>
    <t>Unidad</t>
  </si>
  <si>
    <t>3180IMPL00612</t>
  </si>
  <si>
    <t>3180IMPL00613</t>
  </si>
  <si>
    <t>3180IMPL00614</t>
  </si>
  <si>
    <t>3180IMPL00615</t>
  </si>
  <si>
    <t>3180IMPL00616</t>
  </si>
  <si>
    <t>3180IMPL00617</t>
  </si>
  <si>
    <t>3180IMPL00618</t>
  </si>
  <si>
    <t>3180IMPL00619</t>
  </si>
  <si>
    <t>3180IMPL00620</t>
  </si>
  <si>
    <t>3180IMPL00621</t>
  </si>
  <si>
    <t>3180IMPL00622</t>
  </si>
  <si>
    <t>3180IMPL00623</t>
  </si>
  <si>
    <t>3180IMPL00624</t>
  </si>
  <si>
    <t>3180IMPL00625</t>
  </si>
  <si>
    <t>3180IMPL00626</t>
  </si>
  <si>
    <t>3180IMPL00627</t>
  </si>
  <si>
    <t>3180IMPL00628</t>
  </si>
  <si>
    <t>3180IMPL00629</t>
  </si>
  <si>
    <t>3180IMPL00630</t>
  </si>
  <si>
    <t>3180IMPL00631</t>
  </si>
  <si>
    <t>3180IMPL00632</t>
  </si>
  <si>
    <t>3180IMPL00633</t>
  </si>
  <si>
    <t>3180IMPL00634</t>
  </si>
  <si>
    <t>3180IMPL00635</t>
  </si>
  <si>
    <t>3180IMPL00636</t>
  </si>
  <si>
    <t>3180IMPL00637</t>
  </si>
  <si>
    <t>Botón de 3mm x 11mm de titanio, con un bucle ajustable a 0mm y con posiblidad de reajuste. Sutura calibre 5 rayada azul y blanco, y sutura de subida del botón del calibre 2 rayadas. Botón de rescate de titanio Ancho 4.2mm x 2.4mm grosor x L. 21mm</t>
  </si>
  <si>
    <t>Boton para fijación tibial en suspensión, bucle libre ajustable, sutura de alta resistencia del calibre 5</t>
  </si>
  <si>
    <t>Boton extracortical tibial 17 x 1.6 x 12.7mm y  14 x 1.6 x 10mm Titanio, diseño circular con ranuras paralelas</t>
  </si>
  <si>
    <t xml:space="preserve">Tornillo interferencial osteoconductivo diámetro 5- 5.5 - 6 - 6.5mm x L. 15 - 20 - 25 - 30mm </t>
  </si>
  <si>
    <t>Tornillo interferencial  diámetros 7 - 8- 9 - 10 -11mm x L. 20 -25 -30 - 35mm autoroscante, punta cónica y canulación hexagonal de 3,5mm</t>
  </si>
  <si>
    <t>Tornillo interferencial metálico  diámetros  6-10mm y L. 15-30mm</t>
  </si>
  <si>
    <t>Implante todo sutura con pistola 1.3mm con sutura Hi-Fi del calibre 2, profundidad de impactación de 20mm</t>
  </si>
  <si>
    <t>Implante todo sutura con pistola 1.8mm con 2 suturas Hi-Fi delcalibre 2, profundidad de impactación de 20mm</t>
  </si>
  <si>
    <t>Implante todo sutura con pistola 1.7mm con 1 sutura del Hi-Fi calibre 0,  profundidad de impactación superficial de 10mm</t>
  </si>
  <si>
    <t>Implante todo sutura con pistola 1.7mm con 1 sutura del Hi-Fi calibre 2-0, profundidad de impactación superficial de 10mm</t>
  </si>
  <si>
    <t>Kit: 1 aguja femoral con ojal de 2.4mm, 2 agujas tibiales de 2.4mm, 1 nitinol de diámetro 1.1mm x 47cm, 1 nitinol de diámetro 1.5mm x 47cm, 1 tapón óseo con obturador, 1 regla y 1 rotulador</t>
  </si>
  <si>
    <t>Aguja femoral de punta de 3.5mm, cuerpo diámetro 2.4mm longitud 43,6mm. Milimetrado de 0-50mm cada 5mm</t>
  </si>
  <si>
    <t>Aguja de diámetro  2.4mm en la punta y el vástago, y diámetro 1.9mm en la zona central del tunel. Milimetrado cada 5mm de 0 -50mm x L. 42,6mm.</t>
  </si>
  <si>
    <t xml:space="preserve">Sutura de alta resistencia azul y blanca tipo bucle de  L. 50,8cm de color azul y blanco, con versión con aguja recta (60mm) o curva (48mm). </t>
  </si>
  <si>
    <t>Sutura trenzada de alta resistencia no absorbible con loop cerrado aguja curva redonda, calibre 2, 40 pulgadas, Fabricada con fibras de polietileno de ultra alto peso molecular</t>
  </si>
  <si>
    <t>Broca para tunel tibial diámetro 5-11mm en intervalos de 0,5mm en 0.5mm Longitud total 178mm</t>
  </si>
  <si>
    <t>Broca diámetro 12-13mm en intervalos de 1mm en 1mm Longitud total 178mm</t>
  </si>
  <si>
    <t>Broca desechable para tunel femoral canulada de una arista y el resto de la punta redondeada. Rango de tamaños de 4.5mm - 5.5mm -13mm (0.5mm en 0.5mm). Cuerpo milimetrado de 20-90mm y L. 228mm.</t>
  </si>
  <si>
    <t xml:space="preserve">Broca retrógrada desechable vástago de 3.5mm milimetrado de 0,5mm en 0,5mm con la ayuda del anillo medidor negro, y una rango de diámetros con el dispositivo activo de 6-10 (0.5mm a 0.5mm) y de 10-12 (1mm a 1mm). </t>
  </si>
  <si>
    <t>Broca para tunel tibial y femoral diámetro 5 - 11mm de 0.5mm en 0.5mm, 12mm y 13mm x L. 23cm y marcas de profundidad de 15mm a 120.</t>
  </si>
  <si>
    <t>Pasador de suturas diámetro 1mm x L. 354mm con vaina metálica de diámetro 2mm  x  L.165mm</t>
  </si>
  <si>
    <t xml:space="preserve">Aguja nitinol 0.8mm x L. 356mm  con marcas de profundidad en los extremos de 20-40 con incrementos de 5mm en 5mm. </t>
  </si>
  <si>
    <t>Implante bioabsorbible tipo dardo diámetro 1,5mm y 2,4mm x L.16mm, 25mm, 35mm y 45mm</t>
  </si>
  <si>
    <t>Kit sutura meniscal con 2 configuraciones, con punta doblada a 25º o 15º. Aguja sólida e implantes escondidos dentro de la misma, diámetro 1.6mm. El dispositivo consta de 2 implantes de PEEK 0,73mm x 5,33mm x 1,26mm con una sutura del calibre 2-0. Vaina deslizable,gatillo de disparo de implantes y rueda para tensar la sutura</t>
  </si>
  <si>
    <t>Cortador/Tensionador de sutura con punta de PEEK 
diámetro 3mm y L. 27,94cm, con nitinol de carga de sutura y ojal cerrado</t>
  </si>
  <si>
    <t>Kit 2 agujas de acero inoxidable 0,61mm x L.25,4cm flexibles y enhebradas con sutura de polietileno de alto peso molecular del calibre 2-0 L.76,2cm sin alma interna Sistema de cánulas para su inserción, con 6 cánulas de distintas curvaturas.</t>
  </si>
  <si>
    <t>Caja</t>
  </si>
  <si>
    <t>3180IMPL00638</t>
  </si>
  <si>
    <t>3180IMPL00639</t>
  </si>
  <si>
    <t>3180IMPL00640</t>
  </si>
  <si>
    <t>3180IMPL00641</t>
  </si>
  <si>
    <t>3180IMPL00642</t>
  </si>
  <si>
    <t>3180IMPL00643</t>
  </si>
  <si>
    <t>3180IMPL00644</t>
  </si>
  <si>
    <t>3180IMPL00645</t>
  </si>
  <si>
    <t>3180IMPL00646</t>
  </si>
  <si>
    <t>3180IMPL00647</t>
  </si>
  <si>
    <t>3180IMPL00648</t>
  </si>
  <si>
    <t>3180IMPL00649</t>
  </si>
  <si>
    <t>3180IMPL00650</t>
  </si>
  <si>
    <t>3180IMPL00651</t>
  </si>
  <si>
    <t>3180IMPL00652</t>
  </si>
  <si>
    <t>3180IMPL00653</t>
  </si>
  <si>
    <t>3180IMPL00654</t>
  </si>
  <si>
    <t>3180IMPL00655</t>
  </si>
  <si>
    <t>3180IMPL00656</t>
  </si>
  <si>
    <t>3180IMPL00657</t>
  </si>
  <si>
    <t>3180IMPL00658</t>
  </si>
  <si>
    <t>3180IMPL00659</t>
  </si>
  <si>
    <t>3180IMPL00660</t>
  </si>
  <si>
    <t>3180IMPL00661</t>
  </si>
  <si>
    <t>3180IMPL00662</t>
  </si>
  <si>
    <t>3180IMPL00663</t>
  </si>
  <si>
    <t>3180IMPL00664</t>
  </si>
  <si>
    <t>3180IMPL00665</t>
  </si>
  <si>
    <t>3180IMPL00666</t>
  </si>
  <si>
    <t>3180IMPL00667</t>
  </si>
  <si>
    <t>3180IMPL00668</t>
  </si>
  <si>
    <t>3180IMPL00669</t>
  </si>
  <si>
    <t>3180IMPL00670</t>
  </si>
  <si>
    <t>3180IMPL00671</t>
  </si>
  <si>
    <t>3180IMPL00672</t>
  </si>
  <si>
    <t>3180IMPL00673</t>
  </si>
  <si>
    <t>3180IMPL00674</t>
  </si>
  <si>
    <t>3180IMPL00675</t>
  </si>
  <si>
    <t>3180IMPL00676</t>
  </si>
  <si>
    <t>3180IMPL00677</t>
  </si>
  <si>
    <t>3180IMPL00678</t>
  </si>
  <si>
    <t>3180IMPL00679</t>
  </si>
  <si>
    <t>3180IMPL00680</t>
  </si>
  <si>
    <t>3180IMPL00681</t>
  </si>
  <si>
    <t>3180IMPL00682</t>
  </si>
  <si>
    <t>3180IMPL00683</t>
  </si>
  <si>
    <t>3180IMPL00684</t>
  </si>
  <si>
    <t>3180IMPL00685</t>
  </si>
  <si>
    <t>3180IMPL00686</t>
  </si>
  <si>
    <t>3180IMPL00687</t>
  </si>
  <si>
    <t>3180IMPL00688</t>
  </si>
  <si>
    <t>3180IMPL00689</t>
  </si>
  <si>
    <t>3180IMPL00690</t>
  </si>
  <si>
    <t>3180IMPL00691</t>
  </si>
  <si>
    <t>3180IMPL00692</t>
  </si>
  <si>
    <t>3180IMPL00693</t>
  </si>
  <si>
    <t>3180IMPL00694</t>
  </si>
  <si>
    <t>3180IMPL00695</t>
  </si>
  <si>
    <t>3180IMPL00696</t>
  </si>
  <si>
    <t>3180IMPL00697</t>
  </si>
  <si>
    <t>3180IMPL00698</t>
  </si>
  <si>
    <t>3180IMPL00699</t>
  </si>
  <si>
    <t>3180IMPL00700</t>
  </si>
  <si>
    <t>3180IMPL00701</t>
  </si>
  <si>
    <t>3180IMPL00702</t>
  </si>
  <si>
    <t>3180IMPL00703</t>
  </si>
  <si>
    <t>3180IMPL00704</t>
  </si>
  <si>
    <t>3180IMPL00705</t>
  </si>
  <si>
    <t>3180IMPL00706</t>
  </si>
  <si>
    <t>3180IMPL00707</t>
  </si>
  <si>
    <t>3180IMPL00708</t>
  </si>
  <si>
    <t>3180IMPL00709</t>
  </si>
  <si>
    <t>3180IMPL00710</t>
  </si>
  <si>
    <t>3180IMPL00711</t>
  </si>
  <si>
    <t>3180IMPL00712</t>
  </si>
  <si>
    <t>3180IMPL00713</t>
  </si>
  <si>
    <t>3180IMPL00714</t>
  </si>
  <si>
    <t>Instrumental y pequeño utillaje</t>
  </si>
  <si>
    <t>Instrumental y pequeño utillaje de uso clínico.</t>
  </si>
  <si>
    <t>3180IMPL00715</t>
  </si>
  <si>
    <t>3180IMPL00716</t>
  </si>
  <si>
    <t>3180IMPL00717</t>
  </si>
  <si>
    <t>3180IMPL00718</t>
  </si>
  <si>
    <t>3180IMPL00719</t>
  </si>
  <si>
    <t>3180IMPL00720</t>
  </si>
  <si>
    <t>3180IMPL00721</t>
  </si>
  <si>
    <t>3180IMPL00722</t>
  </si>
  <si>
    <t>3180IMPL00723</t>
  </si>
  <si>
    <t>3180IMPL00724</t>
  </si>
  <si>
    <t>3180IMPL00725</t>
  </si>
  <si>
    <t>3180IMPL00726</t>
  </si>
  <si>
    <t>3180IMPL00727</t>
  </si>
  <si>
    <t>3180IMPL00728</t>
  </si>
  <si>
    <t>3180IMPL00729</t>
  </si>
  <si>
    <t>3180IMPL00730</t>
  </si>
  <si>
    <t>3180IMPL00731</t>
  </si>
  <si>
    <t>3180IMPL00732</t>
  </si>
  <si>
    <t>3180IMPL00733</t>
  </si>
  <si>
    <t>3180IMPL00734</t>
  </si>
  <si>
    <t>3180IMPL00735</t>
  </si>
  <si>
    <t>3180IMPL00736</t>
  </si>
  <si>
    <t>3180IMPL00737</t>
  </si>
  <si>
    <t>3180IMPL00738</t>
  </si>
  <si>
    <t>3180IMPL00739</t>
  </si>
  <si>
    <t>3180IMPL00740</t>
  </si>
  <si>
    <t>3180IMPL00741</t>
  </si>
  <si>
    <t>3180IMPL00742</t>
  </si>
  <si>
    <t>3180IMPL00743</t>
  </si>
  <si>
    <t>3180IMPL00744</t>
  </si>
  <si>
    <t>3180IMPL00745</t>
  </si>
  <si>
    <t>3180IMPL00746</t>
  </si>
  <si>
    <t>3180IMPL00747</t>
  </si>
  <si>
    <t>3180IMPL00748</t>
  </si>
  <si>
    <t>3180IMPL00749</t>
  </si>
  <si>
    <t>3180IMPL00750</t>
  </si>
  <si>
    <t>3180IMPL00751</t>
  </si>
  <si>
    <t>3180IMPL00752</t>
  </si>
  <si>
    <t>3180IMPL00753</t>
  </si>
  <si>
    <t>Anclaje Todo Sutura 1,8 Mm</t>
  </si>
  <si>
    <t>Anclaje Todo Sutura1.8Mm  Con 2 Suturas Ultrabraid calibre 0 Con 4 Agujas</t>
  </si>
  <si>
    <t xml:space="preserve">Anclaje Todo Sutura 1.8Mm Con 1 Sutura Minitape Con 2 Agujas </t>
  </si>
  <si>
    <t>Anclaje Todo Sutura De 2.8Mm</t>
  </si>
  <si>
    <t>Anclaje Ultra Todo Sutura 2.8Mm Con Una Sutura Ultratape</t>
  </si>
  <si>
    <t>Anclaje Todo Sutura Mini De 1,8 Mm</t>
  </si>
  <si>
    <t>Anclaje Todo Sutura Con 1 Sutura Minitape (Cobraid Blanco) De 1.8Mm</t>
  </si>
  <si>
    <t>Anclaje Todo Sutura Con 1 Sutura Minitape (Azul) De 1.8Mm</t>
  </si>
  <si>
    <t>Anclaje Todo Sutura Con 2 Sutura Minitape (Azul, Cobraid Blanco) De 2.8Mm</t>
  </si>
  <si>
    <t>Anclaje Todo Sutura Mini1.8</t>
  </si>
  <si>
    <t>Kit Desechable Para Implante Todo Sutura 1.8Mm, 1.8Mm XL y 2.8Mm</t>
  </si>
  <si>
    <t>Anclaje Todo Sutura Tipo Sin Nudos, 1,8 Mm, Con Una Sutura Ultrabraid, Azul</t>
  </si>
  <si>
    <t>Anclaje Todo Sutura Tipo Sin Nudos, 1,8 Mm, Con Una Sutura Ultrabraid, Azul Cobraid</t>
  </si>
  <si>
    <t>Anclaje Todo Sutura Tipo Sin Nudos, 1,8 Mm, Con Una Sutura Minitape, Azul</t>
  </si>
  <si>
    <t>Anclaje Todo Sutura Tipo Sin Nudos, 1,8 Mm, Con Una Sutura Minitape, Azul Cobraid</t>
  </si>
  <si>
    <t>Anclaje para Sutura Reabsorbible  calibre 1 Sutura Azul Cobraid</t>
  </si>
  <si>
    <t>Kit implantable de reparación de raiz meniscal con sutura tipo ultratape, o tipo ultrabraid</t>
  </si>
  <si>
    <t>Chapa Para Dispositivo De Fijacion De Tejidos Blandos</t>
  </si>
  <si>
    <t>Paquete Brocas Canuladas</t>
  </si>
  <si>
    <t>Pistola Para La Reparación Del Desgarro Meniscal Tamaño 2-0 y Tamaño 0</t>
  </si>
  <si>
    <t xml:space="preserve">Carga Para La Pistola Tamaño 2-0 (1 Ud) y Tamaño 0 </t>
  </si>
  <si>
    <t>Set Con Instrumento De Corte, Para La Carga De La Pistola</t>
  </si>
  <si>
    <t>Sistema Reparación Menisco 360º No Ab Recto, Curvo y Reverso Curvo 360</t>
  </si>
  <si>
    <t>Empuja Nudos Recto Y Curvo</t>
  </si>
  <si>
    <t>Sistema de fijación Ajustable Ultra Botón</t>
  </si>
  <si>
    <t>Sistema de Fijación Quadriceps con Precarga Plastia</t>
  </si>
  <si>
    <t>Sistema de Fijación Ub Bb con Precarga Plastia</t>
  </si>
  <si>
    <t>Sistema Fijación Tibial Ub S - M - L</t>
  </si>
  <si>
    <t>7.5–10Mm Botón Ultra Tib mediano 15Mm, o 7Mm Pequeño</t>
  </si>
  <si>
    <t>10.5–13Mm Botón Ultra Tib largo 18Mm, o 10Mm Pequeño</t>
  </si>
  <si>
    <t xml:space="preserve"> Guias Flexibles 2,4Mm Estériles</t>
  </si>
  <si>
    <t>Kit de Sistema Guiado para la extracción de plastia Desechable</t>
  </si>
  <si>
    <t>Implante Bioinductivo A Base De Colágeno, Uso Artroscopico M Y L</t>
  </si>
  <si>
    <t>Anclajes Para Hueso Con Sistema De Administración</t>
  </si>
  <si>
    <t>Anclajes Para Tendon (8)</t>
  </si>
  <si>
    <t>Anclaje Para Hueso 3</t>
  </si>
  <si>
    <t xml:space="preserve">Sistema Inverso Para Reparación De Menisco Desechable </t>
  </si>
  <si>
    <t xml:space="preserve">Sistema De Suturas Fuera Dentro Para Reparación De Tejidos </t>
  </si>
  <si>
    <t>Bandeja Multiusos Grande (13"L X 8"W X 1.25"H)</t>
  </si>
  <si>
    <t>Sistema De Sutura Meniscal Dentro- Fuera</t>
  </si>
  <si>
    <t>Pistola Precargada Esteril Con Autocaptura</t>
  </si>
  <si>
    <t>Pistola Precargada Esteril Con Autocaptura Mini Recto, Izqd Y Drcha</t>
  </si>
  <si>
    <t>Limpia tunel P/LCA 7,9mm y 9,5mm</t>
  </si>
  <si>
    <t>Anclaje Sin Nudo De Biocompuesto Reabsorbible</t>
  </si>
  <si>
    <t>Anclaje Macizo De Tejido Blando A Hueso 4.5Mm Con 1 Sutura Ultratape Azul Con 2 Agujas</t>
  </si>
  <si>
    <t>Anclaje Macizo De Tejido Blando A Hueso 4.5Mm Con 1 Sutura Ultratape Azul/Blanca Con 2 Agujas</t>
  </si>
  <si>
    <t>Anclaje Macizo Peek De 4.5 Mm, 5.5Mm Con 2 Suturas Tipo Minitapes</t>
  </si>
  <si>
    <t>Anclaje Macizo De Peek De 5,5 Mm Con 3 Suturas Tipo Minitapes</t>
  </si>
  <si>
    <t>Anclaje Macizo Reabsorbible 4.75Mm Con 2 Suturas Tipo Minitape (Azul, Cobraid Blanco)</t>
  </si>
  <si>
    <t>Anclaje Macizo Reabsorbible 4.75Mm Con 3 Suturas Tipo Minitape (Azul, Cobraid Blanco, Cobraid Azul)</t>
  </si>
  <si>
    <t>Anclaje Macizo Reabsorbible 5.5Mm Con 2 Suturas Tipo Minitape (Azul, Cobraid Blanco)</t>
  </si>
  <si>
    <t xml:space="preserve">Anclaje Macizo Reabsorbible 5.5Mm Con 3 Suturas Tipo  Minitape (Azul, Cobraid Blanco, Cobraid Azul) </t>
  </si>
  <si>
    <t>Anclaje Impactado Sin Nudo De Peek Mini 3.5Mm</t>
  </si>
  <si>
    <t xml:space="preserve">Anclaje Impactado Sin Nudo De Peek Ultra 4.5 X 20.4 Mm </t>
  </si>
  <si>
    <t xml:space="preserve">Anclaje Impactado Sin Nudo De Peek Ultra 5.5 X 20.8 Mm </t>
  </si>
  <si>
    <t>Tornillo Interferencial Biocompuesto Reabsorbible 5X 20Mm, 25Mm</t>
  </si>
  <si>
    <t>Tornillo Interferencial Biocompuesto Reabsorbible  Oa 6X 20Mm</t>
  </si>
  <si>
    <t>Tornillo Interferencial Biocompuesto Reabsorbible  6X 25Mm</t>
  </si>
  <si>
    <t>Tornillo Interferencial Biocompuesto Reabsorbible  6, 7, 8 X 25Mm Rosca Invertida</t>
  </si>
  <si>
    <t>Tornillo Interferencial Biocompuesto Reabsorbible 7X L20Mm a 30Mm</t>
  </si>
  <si>
    <t>Tornillo Interferencial Biocompuesto Reabsorbible 8, 9,10 X 20Mm a 35Mm</t>
  </si>
  <si>
    <t>Tornillo Interferencial Biocompuesto Reabsorbible  11X 25Mm a 35Mm</t>
  </si>
  <si>
    <t>Tornillo Interferencial Biocompuesto Reabsorbible  12X 35Mm</t>
  </si>
  <si>
    <t>Anclaje Ultra Sin Nudos 5,5Mm Y 6.5Mm</t>
  </si>
  <si>
    <t>Anclaje Sin Nudos de Peek, 5.0Mm</t>
  </si>
  <si>
    <t>Anclaje Sin Nudos de Peek 5.0Mm Punta Titanio Autoterrajante</t>
  </si>
  <si>
    <t>Pasador de Sutura Desechable Indirecto 45 Deg Izq, Dcha Curvo</t>
  </si>
  <si>
    <t>Pasador de Sutura recto Shuttle Crescent</t>
  </si>
  <si>
    <t>Pasador de Sutura Recto Monofilamento</t>
  </si>
  <si>
    <t>Broca 4,5 Desechable  P/Tec.Endobutton Lca</t>
  </si>
  <si>
    <t>Aguja Broca 2.4X15"</t>
  </si>
  <si>
    <t>Aguja Broca 2.4X10</t>
  </si>
  <si>
    <t>Aguja Guía Con Punta De Broca 2,4 Mm X 25 Cm Largo. Sin Ojal. 
Estéril</t>
  </si>
  <si>
    <t>Pasador De Sutura Con Loop Incorporado</t>
  </si>
  <si>
    <t xml:space="preserve">Aguja Guía Flexible 1,2 Mm X 23 Cm, 30Cm Nitinol. 
Estéril. </t>
  </si>
  <si>
    <t>Aguja Guía Flexible 1,2 Mm X 30 Cm, Nitinol.  
Estéril</t>
  </si>
  <si>
    <t>Guía Universal Para Extremidades</t>
  </si>
  <si>
    <t>Terminal Ep1 Incis. 4,5Mm Curvo, Concavo</t>
  </si>
  <si>
    <t>Obturador Conico 2.9Mm</t>
  </si>
  <si>
    <t xml:space="preserve">Tapón de artroscopia </t>
  </si>
  <si>
    <t>Canula 2.9Mm Corta 2 válvulas. Rotab</t>
  </si>
  <si>
    <t>Broca flexible microraptor 1.6mm</t>
  </si>
  <si>
    <t>Broca Desechable Para Sistema De Anclaje De Suturas 1.8 Recta</t>
  </si>
  <si>
    <t>Broca Flexible Para Sistema De Anclaje De Suturas 1.8Mm. Est S/Use</t>
  </si>
  <si>
    <t>Broca Desechable Para Sistema De Anclaje De Suturas 2.8Mm Y 1.8 Mini</t>
  </si>
  <si>
    <t>Broca 2.2Mm Para Sistema De Anclaje De Suturas 1.8Mm</t>
  </si>
  <si>
    <t xml:space="preserve">Broca 2.9Mm Con Guía Para Sistema De Anclaje De Suturas Ultra 2.8Mm </t>
  </si>
  <si>
    <t>Broca Para Anclaje Sin Nudos 2.2Mm</t>
  </si>
  <si>
    <t>Broca 3.5Mm Para Anclaje Impactado Sin Nudo Mini</t>
  </si>
  <si>
    <t>Broca Flexible Desechable</t>
  </si>
  <si>
    <t>Cánula roscada con obturador desechable, 5,5 mm x 72 mm. Color azul</t>
  </si>
  <si>
    <t>Cánula roscada con obturador desechable, 8,5 mm x 72 mm. Color verde</t>
  </si>
  <si>
    <t>Cánula roscada con obturador desechable, 7,0 mm x 72 mm. Color gris</t>
  </si>
  <si>
    <t>Kit avanzado Pos Acu Fex</t>
  </si>
  <si>
    <t>Sistema De Sutura De Plastia Sin Aguja Tipo Whipknot para Ligamentos</t>
  </si>
  <si>
    <t xml:space="preserve"> Hilo De Sutura De Alta Resistencia Con Aguja Ultrabraid calibre 2-0 Blanca, O Cobraid De 96.5 Cm (Caja De 10 Uds)</t>
  </si>
  <si>
    <t>Hilo De Sutura De Alta Resistencia Con Aguja Tipo Ultrabraid calibre 2 Blanco  L.38 Sencillo</t>
  </si>
  <si>
    <t>Hilo De Sutura De Alta Resistencia Con Aguja Tipo Ultrabraid calibre 2 Cobraid  L.38 Sencillo</t>
  </si>
  <si>
    <t>Hilo De Sutura De Alta Resistencia Con Aguja Tipo Ultrabraid calibre 2 Blanco L.38</t>
  </si>
  <si>
    <t>Hilo De Sutura De Alta Resistencia Con Aguja Tipo Ultrabraid calibre 2 Cobraid L.38</t>
  </si>
  <si>
    <t>Hilo De Sutura De Alta Resistencia Con Aguja Tipo Ultrabraid calibre 5 Cobraid, O Blanco Aguja Curvada</t>
  </si>
  <si>
    <t>Hilo De Sutura De Alta Resistencia Con Aguja Tipo Ultrabraid calibre 5 Cobraid, O Blanco Aguja Recta</t>
  </si>
  <si>
    <t>Hilo De Sutura De Alta Resistencia calibre 2 (Blanco, O Cobraid) Tipo Ultrabraid Sin Aguja 38"</t>
  </si>
  <si>
    <t>Hilo De Sutura De Alta Resistencia calibre 2 Azul Tipo Ultrabraid Sin Aguja 38"</t>
  </si>
  <si>
    <t>Sutura Tipo Ultratape Azul, O Cobraid Azul (Caja De 6 Uds)</t>
  </si>
  <si>
    <t>Sutura Tipo Minitape Azul, Cobraid Azul, O Cobraid Blanco</t>
  </si>
  <si>
    <t xml:space="preserve">Sutura Con Aguja Recta E Hilo Tipo Loop (Blanco/ Azul Cobraid, O Azul) 12Pk </t>
  </si>
  <si>
    <t>Sutura Con Aguja Curvada E Hilo Tipo Loop (Blanco/Azul Cobraid, O Azul)12Pk</t>
  </si>
  <si>
    <t>Cinta De Sutura De Alta Resistencia Tipo Ultraloop (Blanco/ Azul, O Azul)</t>
  </si>
  <si>
    <t>Cinta De Sutura De Alta Resistencia Tipo Ultragrab 2 (Blanco/ Azul, O Azul)</t>
  </si>
  <si>
    <t>Broca Retrógrada 5.5Mm, 6.5, 7, 7.5, 8, 8.5, 9, 9.5, 10, 10.5, 11, 11.5, 12Mm</t>
  </si>
  <si>
    <t xml:space="preserve"> Introductor De Alta Visibilidad, 6Mm, 8Mm, 10Mm </t>
  </si>
  <si>
    <t>Kit Implante De Pérdida Ósea</t>
  </si>
  <si>
    <t>Hemicanula De Acceso 70 Mm, 80, 90, 110, 120Mm</t>
  </si>
  <si>
    <t>Sistema De Acceso-Capsulotomía Con Capsulotomo Curvo</t>
  </si>
  <si>
    <t>Sistema De Acceso-Capsulotomía Pasador de Suturas  45°Y 70º  </t>
  </si>
  <si>
    <t>3180IMPL00754</t>
  </si>
  <si>
    <t>3180IMPL00755</t>
  </si>
  <si>
    <t>3180IMPL00756</t>
  </si>
  <si>
    <t>3180IMPL00757</t>
  </si>
  <si>
    <t>3180IMPL00758</t>
  </si>
  <si>
    <t>3180IMPL00759</t>
  </si>
  <si>
    <t>3180IMPL00760</t>
  </si>
  <si>
    <t>3180IMPL00761</t>
  </si>
  <si>
    <t>3180IMPL00762</t>
  </si>
  <si>
    <t>3180IMPL00763</t>
  </si>
  <si>
    <t>3180IMPL00764</t>
  </si>
  <si>
    <t>3180IMPL00765</t>
  </si>
  <si>
    <t>3180IMPL00766</t>
  </si>
  <si>
    <t>3180IMPL00767</t>
  </si>
  <si>
    <t>3180IMPL00768</t>
  </si>
  <si>
    <t>3180IMPL00769</t>
  </si>
  <si>
    <t>Tornillos de bajo perfil canulados de punta roma, 4mmx24 - 50mm (incrementos de 2mm), 50 - 60mm (incrementos de 5mm)</t>
  </si>
  <si>
    <t xml:space="preserve">Aguja kirschner  diámetro 1.6mm x 200 </t>
  </si>
  <si>
    <t>Aguja kirschner diámetro 2 x 200</t>
  </si>
  <si>
    <t>Arandela  diámetro  7 mm</t>
  </si>
  <si>
    <t xml:space="preserve">Hilo guía, diámetro 1.35mm </t>
  </si>
  <si>
    <t>Cinta de sutura de alta resistecia, 2 mm x 43cm  trenzada azul 102cm, con aguja recta de 12,7cm</t>
  </si>
  <si>
    <t>Sutura, longitud de 12 pulg., tamaño 4-0, azul, polibraza trenzada, con aguja cónica de 17,9 mm 3/8 de círculo tipo Fiberloop.</t>
  </si>
  <si>
    <t>Kit de reparación de sindesmosis, XP, acero inoxidable</t>
  </si>
  <si>
    <t>Implante para reparación sin nudo de sindesmosis ,acero inoxidable</t>
  </si>
  <si>
    <t>Kit de implantes reabsorbibles con instrumental desechable para LFPM</t>
  </si>
  <si>
    <t>Porta grapas e impactador</t>
  </si>
  <si>
    <t>Pinza de sutura cutter x busher</t>
  </si>
  <si>
    <t>Grapa de 6 x 20mm</t>
  </si>
  <si>
    <t>Grapa de 8 x 20mm</t>
  </si>
  <si>
    <t>Grapa para ligamentos de 11mm</t>
  </si>
  <si>
    <t>Bisturi artroscopia banana</t>
  </si>
  <si>
    <t>3180IMPL00770</t>
  </si>
  <si>
    <t>Sistema fijacion femoral transversal HTH</t>
  </si>
  <si>
    <t>3180IMPL00771</t>
  </si>
  <si>
    <t>Sistema fijación femoral ST</t>
  </si>
  <si>
    <t>Productos Farmacéuticos</t>
  </si>
  <si>
    <t>Otros productos farmacéuticos.</t>
  </si>
  <si>
    <t>3090KITS00001</t>
  </si>
  <si>
    <t>Kit  cytokine</t>
  </si>
  <si>
    <t>3090KITS00002</t>
  </si>
  <si>
    <t>Pack material fungible</t>
  </si>
  <si>
    <t>Otro material sanitario.</t>
  </si>
  <si>
    <t>3190ELEC00027</t>
  </si>
  <si>
    <t>Placa paciente</t>
  </si>
  <si>
    <t>3110AGUJ00041</t>
  </si>
  <si>
    <t>Aguja XE-PRF 23-60-5</t>
  </si>
  <si>
    <t>3110AGUJ00042</t>
  </si>
  <si>
    <t>Aguja XE-PRF 23-100-5</t>
  </si>
  <si>
    <t>3110AGUJ00043</t>
  </si>
  <si>
    <t>Aguja XE-PRF 23-60-10</t>
  </si>
  <si>
    <t>3110AGUJ00044</t>
  </si>
  <si>
    <t>Aguja XE-PRF 23-100-10</t>
  </si>
  <si>
    <t>3190ELEC00028</t>
  </si>
  <si>
    <t>Electrodo Springlife Small: 5,5 x 5,5 cm</t>
  </si>
  <si>
    <t>3190ELEC00029</t>
  </si>
  <si>
    <t>Electrodo Springlife Medium: 6,0 x 12,0 cm</t>
  </si>
  <si>
    <t>3190ELEC00030</t>
  </si>
  <si>
    <t>Electrodo Springlife Large: 8,0 x 15,0 cm</t>
  </si>
  <si>
    <t>3190ELEC00031</t>
  </si>
  <si>
    <t>Alquiler mensual de generador</t>
  </si>
  <si>
    <t>3180IMPL00772</t>
  </si>
  <si>
    <t>Aguja de kirschner de diámetro 0.6 mm con punta de trocar longitud 70 acero</t>
  </si>
  <si>
    <t>3180IMPL00773</t>
  </si>
  <si>
    <t>Aguja de kirschner de ø 0.8 mm con punta de trocar longitud 70 acero</t>
  </si>
  <si>
    <t>3180IMPL00774</t>
  </si>
  <si>
    <t>Aguja de kirschner de ø 0.8 mm con punta de trocar longitud 150</t>
  </si>
  <si>
    <t>3180IMPL00775</t>
  </si>
  <si>
    <t>Aguja de kirschner de ø 1.0 mm con punta de trocar longitud 150</t>
  </si>
  <si>
    <t>3180IMPL00776</t>
  </si>
  <si>
    <t>Aguja de kirschner de ø 1.25 mm con punta trocar longitud 150 acero</t>
  </si>
  <si>
    <t>3180IMPL00777</t>
  </si>
  <si>
    <t>Aguja de kirschner de ø 1.4 mm con punta de trocar longitud 150 acero</t>
  </si>
  <si>
    <t>3180IMPL00778</t>
  </si>
  <si>
    <t>Aguja de kirschner de ø 1.6 mm con punta de trocar longitud 150 acero</t>
  </si>
  <si>
    <t>3180IMPL00779</t>
  </si>
  <si>
    <t>Aguja de kirschner de ø 1.8 mm con punta de trocar longitud 150 acero</t>
  </si>
  <si>
    <t>3180IMPL00780</t>
  </si>
  <si>
    <t>Aguja de kirschner de ø 2.0 mm con punta de trocar longitud 150 acero</t>
  </si>
  <si>
    <t>3180IMPL00781</t>
  </si>
  <si>
    <t>Aguja de kirschner de ø 2.5 mm con punta de trocar longitud 150 acero</t>
  </si>
  <si>
    <t>3180IMPL00782</t>
  </si>
  <si>
    <t>Aguja kirschner de  ø 0.8 con doble punta longitud 70 acero</t>
  </si>
  <si>
    <t>3180IMPL00783</t>
  </si>
  <si>
    <t>Aguja de kirschner de ø 1.0 mm con doble punta longitud 150 acero</t>
  </si>
  <si>
    <t>3180IMPL00784</t>
  </si>
  <si>
    <t>Aguja de kirschner de ø 1.25 mm con doble punta longitud 150</t>
  </si>
  <si>
    <t>3180IMPL00785</t>
  </si>
  <si>
    <t>Aguja de kirschner de ø 1.6 mm con doble punta longitud 150</t>
  </si>
  <si>
    <t>3180IMPL00786</t>
  </si>
  <si>
    <t xml:space="preserve">Aguja de kirschner de ø 1.8 mm con doble punta longitud 150 </t>
  </si>
  <si>
    <t>3180IMPL00787</t>
  </si>
  <si>
    <t xml:space="preserve">Aguja kirschner de ø 2 con doble punta longitud 150 acero </t>
  </si>
  <si>
    <t>3180IMPL00788</t>
  </si>
  <si>
    <t xml:space="preserve">Aguja kirschner de ø1.4 punta roscada longitud 150/5 acero </t>
  </si>
  <si>
    <t>3180IMPL00789</t>
  </si>
  <si>
    <t xml:space="preserve">Aguja kirschner de ø1.6 punta roscada longitud 150/15 acero </t>
  </si>
  <si>
    <t>3180IMPL00790</t>
  </si>
  <si>
    <t xml:space="preserve">Aguja kirschner de ø1.6 punta roscada longitud 150/5 acero </t>
  </si>
  <si>
    <t>3180IMPL00791</t>
  </si>
  <si>
    <t xml:space="preserve">Aguja kirschner 1,00 longitud 150 roscada </t>
  </si>
  <si>
    <t>3180IMPL00792</t>
  </si>
  <si>
    <t xml:space="preserve">Aguja kirschner 1,25 longitud 150 roscada </t>
  </si>
  <si>
    <t>3180IMPL00793</t>
  </si>
  <si>
    <t xml:space="preserve">Aguja kirschner 1,80 longitud 150 roscada </t>
  </si>
  <si>
    <t>3180IMPL00794</t>
  </si>
  <si>
    <t xml:space="preserve">Aguja kirschner 2,00 longitud 150 roscada </t>
  </si>
  <si>
    <t>3180IMPL00795</t>
  </si>
  <si>
    <t xml:space="preserve">Aguja kirschner 2,50 longitud 150 roscada </t>
  </si>
  <si>
    <t>3180IMPL00796</t>
  </si>
  <si>
    <t xml:space="preserve">Aguja kirschner  ø1.6 longitud 280mm acero </t>
  </si>
  <si>
    <t>3180IMPL00797</t>
  </si>
  <si>
    <t>Aguja guía de ø 1.25 mm con punta roscada c. trocar longitud</t>
  </si>
  <si>
    <t>3180IMPL00798</t>
  </si>
  <si>
    <t>Aguja guía de ø 1.6 mm con punta roscada c. trocar longitud</t>
  </si>
  <si>
    <t>3180IMPL00799</t>
  </si>
  <si>
    <t>Aguja guía de ø 2.0 mm con punta roscada c. trocar longitud</t>
  </si>
  <si>
    <t>3180IMPL00800</t>
  </si>
  <si>
    <t>Aguja kirschner de 2,00 longitud 280mm</t>
  </si>
  <si>
    <t>3180IMPL00801</t>
  </si>
  <si>
    <t xml:space="preserve">Módulo para agujas kirschner  ø1-2.5 longitud 150 </t>
  </si>
  <si>
    <t>3180IMPL00802</t>
  </si>
  <si>
    <t xml:space="preserve"> Módulo para agujas de kirschner 1-2.5 longitud 280</t>
  </si>
  <si>
    <t xml:space="preserve">Caja </t>
  </si>
  <si>
    <t xml:space="preserve">Unidad </t>
  </si>
  <si>
    <t xml:space="preserve"> </t>
  </si>
  <si>
    <t>LOTE 1. SISTEMA COMPLETO DE LIGAMENTO CRUZADO CON BROCA RETRÓGRADA Y SUTURA MENISCAL</t>
  </si>
  <si>
    <t>LOTE 2. SISTEMA LIGAMENTO CRUZADO POSTERIOR Y SUTURA MENISCAL</t>
  </si>
  <si>
    <t>LOTE 3. SISTEMAS DE FIJACIÓN LCA Y LCP. FIJACIÓN TIBIAL HELICOIDAL y SUTURA MENISCAL</t>
  </si>
  <si>
    <t>LOTE 4. SISTEMA FRACTURA DE PATELA Y LIGAMENTO PATELOFEMORAL</t>
  </si>
  <si>
    <t>LOTE 5. SISTEMAS DE FIJACIÓN LCA Y LCP. FIJACIÓN FEMORAL TIPO TRANSFEMORAL</t>
  </si>
  <si>
    <t>LOTE 6. MEDICINA REGENERATIVA CON CITOQUINAS</t>
  </si>
  <si>
    <t>LOTE 7. RADIOFRECUENCIA EN NERVIOS GENICULADOS</t>
  </si>
  <si>
    <t>LOTE 8. AGUJAS DE KIRSCHNER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</si>
</sst>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Ubuntu"/>
      <family val="2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  <font>
      <sz val="11"/>
      <color theme="1"/>
      <name val="Ubuntu"/>
      <family val="2"/>
    </font>
    <font>
      <sz val="11"/>
      <color rgb="FF000000"/>
      <name val="Ubuntu"/>
      <family val="2"/>
    </font>
    <font>
      <sz val="11"/>
      <name val="Ubuntu"/>
      <family val="2"/>
    </font>
    <font>
      <sz val="11"/>
      <color rgb="FF1A1A1A"/>
      <name val="Ubuntu"/>
      <family val="2"/>
    </font>
    <font>
      <sz val="10"/>
      <color theme="1"/>
      <name val="Ubuntu"/>
      <family val="2"/>
    </font>
    <font>
      <b/>
      <sz val="10"/>
      <name val="Ubuntu"/>
      <family val="2"/>
    </font>
    <font>
      <sz val="10"/>
      <name val="Ubuntu"/>
      <family val="2"/>
    </font>
    <font>
      <sz val="10"/>
      <color rgb="FF000000"/>
      <name val="Times New Roman"/>
      <family val="1"/>
    </font>
    <font>
      <b/>
      <sz val="14"/>
      <color theme="1"/>
      <name val="Ubuntu"/>
      <family val="2"/>
    </font>
    <font>
      <b/>
      <sz val="16"/>
      <color theme="1"/>
      <name val="Ubuntu"/>
      <family val="2"/>
    </font>
    <font>
      <sz val="14"/>
      <color theme="1"/>
      <name val="Ubuntu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E49ED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131313"/>
      </left>
      <right style="thin">
        <color rgb="FF131313"/>
      </right>
      <top style="thin">
        <color rgb="FF131313"/>
      </top>
      <bottom style="thin">
        <color rgb="FF131313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84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9" fillId="6" borderId="1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6" borderId="2" xfId="0" applyFont="1" applyFill="1" applyBorder="1" applyAlignment="1">
      <alignment horizontal="center" vertical="center" wrapText="1"/>
    </xf>
    <xf numFmtId="164" fontId="10" fillId="6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164" fontId="10" fillId="6" borderId="1" xfId="0" applyNumberFormat="1" applyFont="1" applyFill="1" applyBorder="1" applyAlignment="1">
      <alignment horizontal="center" vertical="center"/>
    </xf>
    <xf numFmtId="164" fontId="10" fillId="6" borderId="2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10" fontId="0" fillId="0" borderId="0" xfId="0" applyNumberFormat="1"/>
    <xf numFmtId="164" fontId="0" fillId="0" borderId="0" xfId="0" applyNumberFormat="1"/>
    <xf numFmtId="1" fontId="6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2" fontId="7" fillId="9" borderId="1" xfId="0" applyNumberFormat="1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4" fillId="6" borderId="1" xfId="0" applyNumberFormat="1" applyFont="1" applyFill="1" applyBorder="1" applyAlignment="1">
      <alignment horizontal="center" vertical="center" wrapText="1"/>
    </xf>
    <xf numFmtId="164" fontId="9" fillId="6" borderId="1" xfId="0" applyNumberFormat="1" applyFont="1" applyFill="1" applyBorder="1" applyAlignment="1" applyProtection="1">
      <alignment horizontal="center" vertical="center"/>
      <protection locked="0"/>
    </xf>
    <xf numFmtId="0" fontId="6" fillId="8" borderId="3" xfId="0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5" fillId="8" borderId="19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left"/>
    </xf>
    <xf numFmtId="0" fontId="14" fillId="2" borderId="6" xfId="0" applyFont="1" applyFill="1" applyBorder="1" applyAlignment="1">
      <alignment horizontal="left"/>
    </xf>
    <xf numFmtId="0" fontId="13" fillId="2" borderId="6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</cellXfs>
  <cellStyles count="3">
    <cellStyle name="Normal" xfId="0" builtinId="0"/>
    <cellStyle name="Normal 2" xfId="2" xr:uid="{2382BE8F-7AF5-4C41-AF62-5F744AE65488}"/>
    <cellStyle name="Normal_Hoja1" xfId="1" xr:uid="{D91ED172-1430-4540-85F8-F1E0624333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2131232</xdr:colOff>
      <xdr:row>2</xdr:row>
      <xdr:rowOff>145033</xdr:rowOff>
    </xdr:from>
    <xdr:ext cx="25400" cy="31750"/>
    <xdr:pic>
      <xdr:nvPicPr>
        <xdr:cNvPr id="2" name="image1.png">
          <a:extLst>
            <a:ext uri="{FF2B5EF4-FFF2-40B4-BE49-F238E27FC236}">
              <a16:creationId xmlns:a16="http://schemas.microsoft.com/office/drawing/2014/main" id="{FDFCF826-2078-4DEA-A6B0-AB6CC8241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0972" y="716533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621429</xdr:colOff>
      <xdr:row>2</xdr:row>
      <xdr:rowOff>209041</xdr:rowOff>
    </xdr:from>
    <xdr:ext cx="25400" cy="31750"/>
    <xdr:pic>
      <xdr:nvPicPr>
        <xdr:cNvPr id="3" name="image1.png">
          <a:extLst>
            <a:ext uri="{FF2B5EF4-FFF2-40B4-BE49-F238E27FC236}">
              <a16:creationId xmlns:a16="http://schemas.microsoft.com/office/drawing/2014/main" id="{5EC473BF-BC90-4FBE-AC66-EA158135A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1169" y="780541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973286</xdr:colOff>
      <xdr:row>3</xdr:row>
      <xdr:rowOff>145034</xdr:rowOff>
    </xdr:from>
    <xdr:ext cx="25400" cy="31750"/>
    <xdr:pic>
      <xdr:nvPicPr>
        <xdr:cNvPr id="4" name="image1.png">
          <a:extLst>
            <a:ext uri="{FF2B5EF4-FFF2-40B4-BE49-F238E27FC236}">
              <a16:creationId xmlns:a16="http://schemas.microsoft.com/office/drawing/2014/main" id="{C305F0D1-5130-41C4-A419-F38BF099F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3026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2557483</xdr:colOff>
      <xdr:row>3</xdr:row>
      <xdr:rowOff>145034</xdr:rowOff>
    </xdr:from>
    <xdr:ext cx="25400" cy="31750"/>
    <xdr:pic>
      <xdr:nvPicPr>
        <xdr:cNvPr id="5" name="image1.png">
          <a:extLst>
            <a:ext uri="{FF2B5EF4-FFF2-40B4-BE49-F238E27FC236}">
              <a16:creationId xmlns:a16="http://schemas.microsoft.com/office/drawing/2014/main" id="{B69FAD05-2128-464F-A786-F412E27EF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7223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2131232</xdr:colOff>
      <xdr:row>2</xdr:row>
      <xdr:rowOff>145033</xdr:rowOff>
    </xdr:from>
    <xdr:ext cx="25400" cy="31750"/>
    <xdr:pic>
      <xdr:nvPicPr>
        <xdr:cNvPr id="6" name="image1.png">
          <a:extLst>
            <a:ext uri="{FF2B5EF4-FFF2-40B4-BE49-F238E27FC236}">
              <a16:creationId xmlns:a16="http://schemas.microsoft.com/office/drawing/2014/main" id="{8DA75617-035C-4D03-A894-08D1A0C8A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0972" y="716533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621429</xdr:colOff>
      <xdr:row>2</xdr:row>
      <xdr:rowOff>209041</xdr:rowOff>
    </xdr:from>
    <xdr:ext cx="25400" cy="31750"/>
    <xdr:pic>
      <xdr:nvPicPr>
        <xdr:cNvPr id="7" name="image1.png">
          <a:extLst>
            <a:ext uri="{FF2B5EF4-FFF2-40B4-BE49-F238E27FC236}">
              <a16:creationId xmlns:a16="http://schemas.microsoft.com/office/drawing/2014/main" id="{F6397C89-1464-4AB3-94A6-273B04FFE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1169" y="780541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973286</xdr:colOff>
      <xdr:row>3</xdr:row>
      <xdr:rowOff>145034</xdr:rowOff>
    </xdr:from>
    <xdr:ext cx="25400" cy="31750"/>
    <xdr:pic>
      <xdr:nvPicPr>
        <xdr:cNvPr id="8" name="image1.png">
          <a:extLst>
            <a:ext uri="{FF2B5EF4-FFF2-40B4-BE49-F238E27FC236}">
              <a16:creationId xmlns:a16="http://schemas.microsoft.com/office/drawing/2014/main" id="{2991322B-BC46-411D-8023-BD2941344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3026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2557483</xdr:colOff>
      <xdr:row>3</xdr:row>
      <xdr:rowOff>145034</xdr:rowOff>
    </xdr:from>
    <xdr:ext cx="25400" cy="31750"/>
    <xdr:pic>
      <xdr:nvPicPr>
        <xdr:cNvPr id="9" name="image1.png">
          <a:extLst>
            <a:ext uri="{FF2B5EF4-FFF2-40B4-BE49-F238E27FC236}">
              <a16:creationId xmlns:a16="http://schemas.microsoft.com/office/drawing/2014/main" id="{EA01BF8E-BA6D-4C8B-BEEA-E20C21954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7223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2131232</xdr:colOff>
      <xdr:row>2</xdr:row>
      <xdr:rowOff>145033</xdr:rowOff>
    </xdr:from>
    <xdr:ext cx="25400" cy="31750"/>
    <xdr:pic>
      <xdr:nvPicPr>
        <xdr:cNvPr id="10" name="image1.png">
          <a:extLst>
            <a:ext uri="{FF2B5EF4-FFF2-40B4-BE49-F238E27FC236}">
              <a16:creationId xmlns:a16="http://schemas.microsoft.com/office/drawing/2014/main" id="{FB654504-1FCC-4288-BD2D-152AA1ABC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0972" y="716533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621429</xdr:colOff>
      <xdr:row>2</xdr:row>
      <xdr:rowOff>209041</xdr:rowOff>
    </xdr:from>
    <xdr:ext cx="25400" cy="31750"/>
    <xdr:pic>
      <xdr:nvPicPr>
        <xdr:cNvPr id="11" name="image1.png">
          <a:extLst>
            <a:ext uri="{FF2B5EF4-FFF2-40B4-BE49-F238E27FC236}">
              <a16:creationId xmlns:a16="http://schemas.microsoft.com/office/drawing/2014/main" id="{7EE5DE89-02EE-4BEA-A2DC-A11D8970A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1169" y="780541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973286</xdr:colOff>
      <xdr:row>3</xdr:row>
      <xdr:rowOff>145034</xdr:rowOff>
    </xdr:from>
    <xdr:ext cx="25400" cy="31750"/>
    <xdr:pic>
      <xdr:nvPicPr>
        <xdr:cNvPr id="12" name="image1.png">
          <a:extLst>
            <a:ext uri="{FF2B5EF4-FFF2-40B4-BE49-F238E27FC236}">
              <a16:creationId xmlns:a16="http://schemas.microsoft.com/office/drawing/2014/main" id="{231A02B9-5562-4A01-AE16-10BBA1E8C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3026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2557483</xdr:colOff>
      <xdr:row>3</xdr:row>
      <xdr:rowOff>145034</xdr:rowOff>
    </xdr:from>
    <xdr:ext cx="25400" cy="31750"/>
    <xdr:pic>
      <xdr:nvPicPr>
        <xdr:cNvPr id="13" name="image1.png">
          <a:extLst>
            <a:ext uri="{FF2B5EF4-FFF2-40B4-BE49-F238E27FC236}">
              <a16:creationId xmlns:a16="http://schemas.microsoft.com/office/drawing/2014/main" id="{55EDB60B-AA87-4C75-9D6B-E5FAC1D62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7223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2131232</xdr:colOff>
      <xdr:row>2</xdr:row>
      <xdr:rowOff>145033</xdr:rowOff>
    </xdr:from>
    <xdr:ext cx="25400" cy="31750"/>
    <xdr:pic>
      <xdr:nvPicPr>
        <xdr:cNvPr id="14" name="image1.png">
          <a:extLst>
            <a:ext uri="{FF2B5EF4-FFF2-40B4-BE49-F238E27FC236}">
              <a16:creationId xmlns:a16="http://schemas.microsoft.com/office/drawing/2014/main" id="{05823235-5AA2-4A06-AC7A-28CADC38F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0972" y="716533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621429</xdr:colOff>
      <xdr:row>2</xdr:row>
      <xdr:rowOff>209041</xdr:rowOff>
    </xdr:from>
    <xdr:ext cx="25400" cy="31750"/>
    <xdr:pic>
      <xdr:nvPicPr>
        <xdr:cNvPr id="15" name="image1.png">
          <a:extLst>
            <a:ext uri="{FF2B5EF4-FFF2-40B4-BE49-F238E27FC236}">
              <a16:creationId xmlns:a16="http://schemas.microsoft.com/office/drawing/2014/main" id="{E2686B1D-088C-4F3E-B712-AB039626B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1169" y="780541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973286</xdr:colOff>
      <xdr:row>3</xdr:row>
      <xdr:rowOff>145034</xdr:rowOff>
    </xdr:from>
    <xdr:ext cx="25400" cy="31750"/>
    <xdr:pic>
      <xdr:nvPicPr>
        <xdr:cNvPr id="16" name="image1.png">
          <a:extLst>
            <a:ext uri="{FF2B5EF4-FFF2-40B4-BE49-F238E27FC236}">
              <a16:creationId xmlns:a16="http://schemas.microsoft.com/office/drawing/2014/main" id="{89CE33F5-3224-4F22-9800-D067F6A63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3026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2557483</xdr:colOff>
      <xdr:row>3</xdr:row>
      <xdr:rowOff>145034</xdr:rowOff>
    </xdr:from>
    <xdr:ext cx="25400" cy="31750"/>
    <xdr:pic>
      <xdr:nvPicPr>
        <xdr:cNvPr id="17" name="image1.png">
          <a:extLst>
            <a:ext uri="{FF2B5EF4-FFF2-40B4-BE49-F238E27FC236}">
              <a16:creationId xmlns:a16="http://schemas.microsoft.com/office/drawing/2014/main" id="{BC1902A2-0B85-4F6A-9D06-07CE80287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7223" y="1554734"/>
          <a:ext cx="25400" cy="317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2"/>
  <sheetViews>
    <sheetView zoomScale="102" workbookViewId="0">
      <selection activeCell="N4" sqref="N4"/>
    </sheetView>
  </sheetViews>
  <sheetFormatPr baseColWidth="10" defaultColWidth="8.88671875" defaultRowHeight="14.4" x14ac:dyDescent="0.3"/>
  <cols>
    <col min="1" max="1" width="13.6640625" customWidth="1"/>
    <col min="2" max="2" width="14.77734375" customWidth="1"/>
    <col min="3" max="3" width="40" style="23" customWidth="1"/>
    <col min="4" max="4" width="17.77734375" customWidth="1"/>
    <col min="5" max="5" width="38.5546875" style="23" customWidth="1"/>
    <col min="6" max="6" width="11.33203125" customWidth="1"/>
    <col min="7" max="7" width="10.44140625" customWidth="1"/>
    <col min="8" max="8" width="8.21875" customWidth="1"/>
    <col min="9" max="9" width="16.109375" customWidth="1"/>
    <col min="10" max="10" width="13.88671875" customWidth="1"/>
    <col min="11" max="11" width="15" customWidth="1"/>
    <col min="12" max="12" width="9.77734375" customWidth="1"/>
    <col min="13" max="13" width="13.6640625" customWidth="1"/>
    <col min="14" max="14" width="19" style="39" customWidth="1"/>
    <col min="15" max="15" width="18.6640625" customWidth="1"/>
    <col min="16" max="16" width="16.44140625" customWidth="1"/>
    <col min="17" max="17" width="17.6640625" customWidth="1"/>
    <col min="18" max="18" width="20.33203125" customWidth="1"/>
  </cols>
  <sheetData>
    <row r="1" spans="1:18" ht="18" x14ac:dyDescent="0.35">
      <c r="A1" s="80" t="s">
        <v>527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52.8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67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48" customHeight="1" x14ac:dyDescent="0.3">
      <c r="A3" s="9" t="s">
        <v>18</v>
      </c>
      <c r="B3" s="9" t="s">
        <v>19</v>
      </c>
      <c r="C3" s="19" t="s">
        <v>68</v>
      </c>
      <c r="D3" s="10" t="s">
        <v>20</v>
      </c>
      <c r="E3" s="19" t="s">
        <v>68</v>
      </c>
      <c r="F3" s="10">
        <v>12</v>
      </c>
      <c r="G3" s="11">
        <v>320</v>
      </c>
      <c r="H3" s="12">
        <v>0.1</v>
      </c>
      <c r="I3" s="13">
        <f>G3+(G3*H3)</f>
        <v>352</v>
      </c>
      <c r="J3" s="16">
        <v>3840</v>
      </c>
      <c r="K3" s="16">
        <v>4224</v>
      </c>
      <c r="L3" s="10" t="s">
        <v>113</v>
      </c>
      <c r="M3" s="10">
        <v>1</v>
      </c>
      <c r="N3" s="68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39.6" x14ac:dyDescent="0.3">
      <c r="A4" s="9" t="s">
        <v>18</v>
      </c>
      <c r="B4" s="9" t="s">
        <v>19</v>
      </c>
      <c r="C4" s="19" t="s">
        <v>69</v>
      </c>
      <c r="D4" s="10" t="s">
        <v>21</v>
      </c>
      <c r="E4" s="19" t="s">
        <v>69</v>
      </c>
      <c r="F4" s="10">
        <v>6</v>
      </c>
      <c r="G4" s="14">
        <v>375</v>
      </c>
      <c r="H4" s="12">
        <v>0.1</v>
      </c>
      <c r="I4" s="13">
        <f t="shared" ref="I4:I50" si="0">G4+(G4*H4)</f>
        <v>412.5</v>
      </c>
      <c r="J4" s="16">
        <v>2250</v>
      </c>
      <c r="K4" s="16">
        <v>2475</v>
      </c>
      <c r="L4" s="10" t="s">
        <v>113</v>
      </c>
      <c r="M4" s="10">
        <v>1</v>
      </c>
      <c r="N4" s="68"/>
      <c r="O4" s="18">
        <f t="shared" ref="O4:O50" si="1">N4+(N4*H4)</f>
        <v>0</v>
      </c>
      <c r="P4" s="18">
        <f t="shared" ref="P4:P50" si="2">F4*N4</f>
        <v>0</v>
      </c>
      <c r="Q4" s="18">
        <f t="shared" ref="Q4:Q50" si="3">O4*F4</f>
        <v>0</v>
      </c>
      <c r="R4" s="17"/>
    </row>
    <row r="5" spans="1:18" ht="39.6" x14ac:dyDescent="0.3">
      <c r="A5" s="9" t="s">
        <v>18</v>
      </c>
      <c r="B5" s="9" t="s">
        <v>19</v>
      </c>
      <c r="C5" s="19" t="s">
        <v>70</v>
      </c>
      <c r="D5" s="10" t="s">
        <v>22</v>
      </c>
      <c r="E5" s="19" t="s">
        <v>70</v>
      </c>
      <c r="F5" s="10">
        <v>12</v>
      </c>
      <c r="G5" s="14">
        <v>375</v>
      </c>
      <c r="H5" s="12">
        <v>0.1</v>
      </c>
      <c r="I5" s="13">
        <f t="shared" si="0"/>
        <v>412.5</v>
      </c>
      <c r="J5" s="16">
        <v>4500</v>
      </c>
      <c r="K5" s="16">
        <v>4950</v>
      </c>
      <c r="L5" s="10" t="s">
        <v>113</v>
      </c>
      <c r="M5" s="10">
        <v>1</v>
      </c>
      <c r="N5" s="68"/>
      <c r="O5" s="18">
        <f t="shared" si="1"/>
        <v>0</v>
      </c>
      <c r="P5" s="18">
        <f t="shared" si="2"/>
        <v>0</v>
      </c>
      <c r="Q5" s="18">
        <f t="shared" si="3"/>
        <v>0</v>
      </c>
      <c r="R5" s="17"/>
    </row>
    <row r="6" spans="1:18" ht="39.6" x14ac:dyDescent="0.3">
      <c r="A6" s="9" t="s">
        <v>18</v>
      </c>
      <c r="B6" s="9" t="s">
        <v>19</v>
      </c>
      <c r="C6" s="19" t="s">
        <v>71</v>
      </c>
      <c r="D6" s="10" t="s">
        <v>23</v>
      </c>
      <c r="E6" s="19" t="s">
        <v>71</v>
      </c>
      <c r="F6" s="10">
        <v>6</v>
      </c>
      <c r="G6" s="14">
        <v>200</v>
      </c>
      <c r="H6" s="12">
        <v>0.1</v>
      </c>
      <c r="I6" s="13">
        <f t="shared" si="0"/>
        <v>220</v>
      </c>
      <c r="J6" s="16">
        <v>1200</v>
      </c>
      <c r="K6" s="16">
        <v>1320</v>
      </c>
      <c r="L6" s="10" t="s">
        <v>113</v>
      </c>
      <c r="M6" s="10">
        <v>1</v>
      </c>
      <c r="N6" s="68"/>
      <c r="O6" s="18">
        <f t="shared" si="1"/>
        <v>0</v>
      </c>
      <c r="P6" s="18">
        <f t="shared" si="2"/>
        <v>0</v>
      </c>
      <c r="Q6" s="18">
        <f t="shared" si="3"/>
        <v>0</v>
      </c>
      <c r="R6" s="17"/>
    </row>
    <row r="7" spans="1:18" ht="39.6" x14ac:dyDescent="0.3">
      <c r="A7" s="9" t="s">
        <v>18</v>
      </c>
      <c r="B7" s="9" t="s">
        <v>19</v>
      </c>
      <c r="C7" s="19" t="s">
        <v>72</v>
      </c>
      <c r="D7" s="10" t="s">
        <v>24</v>
      </c>
      <c r="E7" s="19" t="s">
        <v>72</v>
      </c>
      <c r="F7" s="10">
        <v>6</v>
      </c>
      <c r="G7" s="14">
        <v>250</v>
      </c>
      <c r="H7" s="12">
        <v>0.1</v>
      </c>
      <c r="I7" s="13">
        <f t="shared" si="0"/>
        <v>275</v>
      </c>
      <c r="J7" s="16">
        <v>1500</v>
      </c>
      <c r="K7" s="16">
        <v>1650</v>
      </c>
      <c r="L7" s="10" t="s">
        <v>113</v>
      </c>
      <c r="M7" s="10">
        <v>1</v>
      </c>
      <c r="N7" s="68"/>
      <c r="O7" s="18">
        <f t="shared" si="1"/>
        <v>0</v>
      </c>
      <c r="P7" s="18">
        <f t="shared" si="2"/>
        <v>0</v>
      </c>
      <c r="Q7" s="18">
        <f t="shared" si="3"/>
        <v>0</v>
      </c>
      <c r="R7" s="17"/>
    </row>
    <row r="8" spans="1:18" ht="63" customHeight="1" x14ac:dyDescent="0.3">
      <c r="A8" s="9" t="s">
        <v>18</v>
      </c>
      <c r="B8" s="9" t="s">
        <v>19</v>
      </c>
      <c r="C8" s="19" t="s">
        <v>73</v>
      </c>
      <c r="D8" s="10" t="s">
        <v>25</v>
      </c>
      <c r="E8" s="19" t="s">
        <v>73</v>
      </c>
      <c r="F8" s="10">
        <v>6</v>
      </c>
      <c r="G8" s="11">
        <v>320</v>
      </c>
      <c r="H8" s="12">
        <v>0.1</v>
      </c>
      <c r="I8" s="13">
        <f t="shared" si="0"/>
        <v>352</v>
      </c>
      <c r="J8" s="16">
        <v>1920</v>
      </c>
      <c r="K8" s="16">
        <v>2112</v>
      </c>
      <c r="L8" s="10" t="s">
        <v>113</v>
      </c>
      <c r="M8" s="10">
        <v>1</v>
      </c>
      <c r="N8" s="68"/>
      <c r="O8" s="18">
        <f t="shared" si="1"/>
        <v>0</v>
      </c>
      <c r="P8" s="18">
        <f t="shared" si="2"/>
        <v>0</v>
      </c>
      <c r="Q8" s="18">
        <f t="shared" si="3"/>
        <v>0</v>
      </c>
      <c r="R8" s="17"/>
    </row>
    <row r="9" spans="1:18" ht="39.6" x14ac:dyDescent="0.3">
      <c r="A9" s="9" t="s">
        <v>18</v>
      </c>
      <c r="B9" s="9" t="s">
        <v>19</v>
      </c>
      <c r="C9" s="19" t="s">
        <v>74</v>
      </c>
      <c r="D9" s="10" t="s">
        <v>26</v>
      </c>
      <c r="E9" s="19" t="s">
        <v>74</v>
      </c>
      <c r="F9" s="10">
        <v>6</v>
      </c>
      <c r="G9" s="15">
        <v>385</v>
      </c>
      <c r="H9" s="12">
        <v>0.1</v>
      </c>
      <c r="I9" s="13">
        <f t="shared" si="0"/>
        <v>423.5</v>
      </c>
      <c r="J9" s="16">
        <v>2310</v>
      </c>
      <c r="K9" s="16">
        <v>2541</v>
      </c>
      <c r="L9" s="10" t="s">
        <v>113</v>
      </c>
      <c r="M9" s="10">
        <v>1</v>
      </c>
      <c r="N9" s="68"/>
      <c r="O9" s="18">
        <f t="shared" si="1"/>
        <v>0</v>
      </c>
      <c r="P9" s="18">
        <f t="shared" si="2"/>
        <v>0</v>
      </c>
      <c r="Q9" s="18">
        <f t="shared" si="3"/>
        <v>0</v>
      </c>
      <c r="R9" s="17"/>
    </row>
    <row r="10" spans="1:18" ht="39.6" x14ac:dyDescent="0.3">
      <c r="A10" s="9" t="s">
        <v>18</v>
      </c>
      <c r="B10" s="9" t="s">
        <v>19</v>
      </c>
      <c r="C10" s="19" t="s">
        <v>75</v>
      </c>
      <c r="D10" s="10" t="s">
        <v>27</v>
      </c>
      <c r="E10" s="19" t="s">
        <v>75</v>
      </c>
      <c r="F10" s="10">
        <v>3</v>
      </c>
      <c r="G10" s="15">
        <v>385</v>
      </c>
      <c r="H10" s="12">
        <v>0.1</v>
      </c>
      <c r="I10" s="13">
        <f t="shared" si="0"/>
        <v>423.5</v>
      </c>
      <c r="J10" s="16">
        <v>1155</v>
      </c>
      <c r="K10" s="16">
        <v>1270.5</v>
      </c>
      <c r="L10" s="10" t="s">
        <v>113</v>
      </c>
      <c r="M10" s="10">
        <v>1</v>
      </c>
      <c r="N10" s="68"/>
      <c r="O10" s="18">
        <f t="shared" si="1"/>
        <v>0</v>
      </c>
      <c r="P10" s="18">
        <f t="shared" si="2"/>
        <v>0</v>
      </c>
      <c r="Q10" s="18">
        <f t="shared" si="3"/>
        <v>0</v>
      </c>
      <c r="R10" s="17"/>
    </row>
    <row r="11" spans="1:18" ht="39.6" x14ac:dyDescent="0.3">
      <c r="A11" s="9" t="s">
        <v>18</v>
      </c>
      <c r="B11" s="9" t="s">
        <v>19</v>
      </c>
      <c r="C11" s="19" t="s">
        <v>76</v>
      </c>
      <c r="D11" s="10" t="s">
        <v>28</v>
      </c>
      <c r="E11" s="19" t="s">
        <v>76</v>
      </c>
      <c r="F11" s="10">
        <v>6</v>
      </c>
      <c r="G11" s="15">
        <v>385</v>
      </c>
      <c r="H11" s="12">
        <v>0.1</v>
      </c>
      <c r="I11" s="13">
        <f t="shared" si="0"/>
        <v>423.5</v>
      </c>
      <c r="J11" s="16">
        <v>2310</v>
      </c>
      <c r="K11" s="16">
        <v>2541</v>
      </c>
      <c r="L11" s="10" t="s">
        <v>113</v>
      </c>
      <c r="M11" s="10">
        <v>1</v>
      </c>
      <c r="N11" s="68"/>
      <c r="O11" s="18">
        <f t="shared" si="1"/>
        <v>0</v>
      </c>
      <c r="P11" s="18">
        <f t="shared" si="2"/>
        <v>0</v>
      </c>
      <c r="Q11" s="18">
        <f t="shared" si="3"/>
        <v>0</v>
      </c>
      <c r="R11" s="17"/>
    </row>
    <row r="12" spans="1:18" ht="39.6" x14ac:dyDescent="0.3">
      <c r="A12" s="9" t="s">
        <v>18</v>
      </c>
      <c r="B12" s="9" t="s">
        <v>19</v>
      </c>
      <c r="C12" s="19" t="s">
        <v>77</v>
      </c>
      <c r="D12" s="10" t="s">
        <v>29</v>
      </c>
      <c r="E12" s="19" t="s">
        <v>77</v>
      </c>
      <c r="F12" s="10">
        <v>6</v>
      </c>
      <c r="G12" s="15">
        <v>385</v>
      </c>
      <c r="H12" s="12">
        <v>0.1</v>
      </c>
      <c r="I12" s="13">
        <f t="shared" si="0"/>
        <v>423.5</v>
      </c>
      <c r="J12" s="16">
        <v>2310</v>
      </c>
      <c r="K12" s="16">
        <v>2541</v>
      </c>
      <c r="L12" s="10" t="s">
        <v>113</v>
      </c>
      <c r="M12" s="10">
        <v>1</v>
      </c>
      <c r="N12" s="68"/>
      <c r="O12" s="18">
        <f t="shared" si="1"/>
        <v>0</v>
      </c>
      <c r="P12" s="18">
        <f t="shared" si="2"/>
        <v>0</v>
      </c>
      <c r="Q12" s="18">
        <f t="shared" si="3"/>
        <v>0</v>
      </c>
      <c r="R12" s="17"/>
    </row>
    <row r="13" spans="1:18" ht="39.6" x14ac:dyDescent="0.3">
      <c r="A13" s="9" t="s">
        <v>18</v>
      </c>
      <c r="B13" s="9" t="s">
        <v>19</v>
      </c>
      <c r="C13" s="19" t="s">
        <v>74</v>
      </c>
      <c r="D13" s="10" t="s">
        <v>30</v>
      </c>
      <c r="E13" s="19" t="s">
        <v>74</v>
      </c>
      <c r="F13" s="10">
        <v>3</v>
      </c>
      <c r="G13" s="15">
        <v>385</v>
      </c>
      <c r="H13" s="12">
        <v>0.1</v>
      </c>
      <c r="I13" s="13">
        <f t="shared" si="0"/>
        <v>423.5</v>
      </c>
      <c r="J13" s="16">
        <v>1155</v>
      </c>
      <c r="K13" s="16">
        <v>1270.5</v>
      </c>
      <c r="L13" s="10" t="s">
        <v>113</v>
      </c>
      <c r="M13" s="10">
        <v>1</v>
      </c>
      <c r="N13" s="68"/>
      <c r="O13" s="18">
        <f t="shared" si="1"/>
        <v>0</v>
      </c>
      <c r="P13" s="18">
        <f t="shared" si="2"/>
        <v>0</v>
      </c>
      <c r="Q13" s="18">
        <f t="shared" si="3"/>
        <v>0</v>
      </c>
      <c r="R13" s="17"/>
    </row>
    <row r="14" spans="1:18" ht="39.6" x14ac:dyDescent="0.3">
      <c r="A14" s="9" t="s">
        <v>18</v>
      </c>
      <c r="B14" s="9" t="s">
        <v>19</v>
      </c>
      <c r="C14" s="19" t="s">
        <v>78</v>
      </c>
      <c r="D14" s="10" t="s">
        <v>31</v>
      </c>
      <c r="E14" s="19" t="s">
        <v>78</v>
      </c>
      <c r="F14" s="10">
        <v>9</v>
      </c>
      <c r="G14" s="15">
        <v>385</v>
      </c>
      <c r="H14" s="12">
        <v>0.1</v>
      </c>
      <c r="I14" s="13">
        <f t="shared" si="0"/>
        <v>423.5</v>
      </c>
      <c r="J14" s="16">
        <v>3465</v>
      </c>
      <c r="K14" s="16">
        <v>3811.5</v>
      </c>
      <c r="L14" s="10" t="s">
        <v>113</v>
      </c>
      <c r="M14" s="10">
        <v>1</v>
      </c>
      <c r="N14" s="68"/>
      <c r="O14" s="18">
        <f t="shared" si="1"/>
        <v>0</v>
      </c>
      <c r="P14" s="18">
        <f t="shared" si="2"/>
        <v>0</v>
      </c>
      <c r="Q14" s="18">
        <f t="shared" si="3"/>
        <v>0</v>
      </c>
      <c r="R14" s="17"/>
    </row>
    <row r="15" spans="1:18" ht="39.6" x14ac:dyDescent="0.3">
      <c r="A15" s="9" t="s">
        <v>18</v>
      </c>
      <c r="B15" s="9" t="s">
        <v>19</v>
      </c>
      <c r="C15" s="19" t="s">
        <v>76</v>
      </c>
      <c r="D15" s="10" t="s">
        <v>32</v>
      </c>
      <c r="E15" s="19" t="s">
        <v>76</v>
      </c>
      <c r="F15" s="10">
        <v>3</v>
      </c>
      <c r="G15" s="15">
        <v>385</v>
      </c>
      <c r="H15" s="12">
        <v>0.1</v>
      </c>
      <c r="I15" s="13">
        <f t="shared" si="0"/>
        <v>423.5</v>
      </c>
      <c r="J15" s="16">
        <v>1155</v>
      </c>
      <c r="K15" s="16">
        <v>1270.5</v>
      </c>
      <c r="L15" s="10" t="s">
        <v>113</v>
      </c>
      <c r="M15" s="10">
        <v>1</v>
      </c>
      <c r="N15" s="68"/>
      <c r="O15" s="18">
        <f t="shared" si="1"/>
        <v>0</v>
      </c>
      <c r="P15" s="18">
        <f t="shared" si="2"/>
        <v>0</v>
      </c>
      <c r="Q15" s="18">
        <f t="shared" si="3"/>
        <v>0</v>
      </c>
      <c r="R15" s="17"/>
    </row>
    <row r="16" spans="1:18" ht="39.6" x14ac:dyDescent="0.3">
      <c r="A16" s="9" t="s">
        <v>18</v>
      </c>
      <c r="B16" s="9" t="s">
        <v>19</v>
      </c>
      <c r="C16" s="19" t="s">
        <v>77</v>
      </c>
      <c r="D16" s="10" t="s">
        <v>33</v>
      </c>
      <c r="E16" s="19" t="s">
        <v>77</v>
      </c>
      <c r="F16" s="10">
        <v>3</v>
      </c>
      <c r="G16" s="15">
        <v>385</v>
      </c>
      <c r="H16" s="12">
        <v>0.1</v>
      </c>
      <c r="I16" s="13">
        <f t="shared" si="0"/>
        <v>423.5</v>
      </c>
      <c r="J16" s="16">
        <v>1155</v>
      </c>
      <c r="K16" s="16">
        <v>1270.5</v>
      </c>
      <c r="L16" s="10" t="s">
        <v>113</v>
      </c>
      <c r="M16" s="10">
        <v>1</v>
      </c>
      <c r="N16" s="68"/>
      <c r="O16" s="18">
        <f t="shared" si="1"/>
        <v>0</v>
      </c>
      <c r="P16" s="18">
        <f t="shared" si="2"/>
        <v>0</v>
      </c>
      <c r="Q16" s="18">
        <f t="shared" si="3"/>
        <v>0</v>
      </c>
      <c r="R16" s="17"/>
    </row>
    <row r="17" spans="1:18" ht="39.6" x14ac:dyDescent="0.3">
      <c r="A17" s="9" t="s">
        <v>18</v>
      </c>
      <c r="B17" s="9" t="s">
        <v>19</v>
      </c>
      <c r="C17" s="20" t="s">
        <v>79</v>
      </c>
      <c r="D17" s="10" t="s">
        <v>34</v>
      </c>
      <c r="E17" s="20" t="s">
        <v>79</v>
      </c>
      <c r="F17" s="10">
        <v>6</v>
      </c>
      <c r="G17" s="15">
        <v>385</v>
      </c>
      <c r="H17" s="12">
        <v>0.1</v>
      </c>
      <c r="I17" s="13">
        <f t="shared" si="0"/>
        <v>423.5</v>
      </c>
      <c r="J17" s="16">
        <v>2310</v>
      </c>
      <c r="K17" s="16">
        <v>2541</v>
      </c>
      <c r="L17" s="10" t="s">
        <v>113</v>
      </c>
      <c r="M17" s="10">
        <v>1</v>
      </c>
      <c r="N17" s="68"/>
      <c r="O17" s="18">
        <f t="shared" si="1"/>
        <v>0</v>
      </c>
      <c r="P17" s="18">
        <f t="shared" si="2"/>
        <v>0</v>
      </c>
      <c r="Q17" s="18">
        <f t="shared" si="3"/>
        <v>0</v>
      </c>
      <c r="R17" s="17"/>
    </row>
    <row r="18" spans="1:18" ht="39.6" x14ac:dyDescent="0.3">
      <c r="A18" s="9" t="s">
        <v>18</v>
      </c>
      <c r="B18" s="9" t="s">
        <v>19</v>
      </c>
      <c r="C18" s="20" t="s">
        <v>80</v>
      </c>
      <c r="D18" s="10" t="s">
        <v>35</v>
      </c>
      <c r="E18" s="20" t="s">
        <v>80</v>
      </c>
      <c r="F18" s="10">
        <v>6</v>
      </c>
      <c r="G18" s="15">
        <v>385</v>
      </c>
      <c r="H18" s="12">
        <v>0.1</v>
      </c>
      <c r="I18" s="13">
        <f t="shared" si="0"/>
        <v>423.5</v>
      </c>
      <c r="J18" s="16">
        <v>2310</v>
      </c>
      <c r="K18" s="16">
        <v>2541</v>
      </c>
      <c r="L18" s="10" t="s">
        <v>113</v>
      </c>
      <c r="M18" s="10">
        <v>1</v>
      </c>
      <c r="N18" s="68"/>
      <c r="O18" s="18">
        <f t="shared" si="1"/>
        <v>0</v>
      </c>
      <c r="P18" s="18">
        <f t="shared" si="2"/>
        <v>0</v>
      </c>
      <c r="Q18" s="18">
        <f t="shared" si="3"/>
        <v>0</v>
      </c>
      <c r="R18" s="17"/>
    </row>
    <row r="19" spans="1:18" ht="39.6" x14ac:dyDescent="0.3">
      <c r="A19" s="9" t="s">
        <v>18</v>
      </c>
      <c r="B19" s="9" t="s">
        <v>19</v>
      </c>
      <c r="C19" s="20" t="s">
        <v>81</v>
      </c>
      <c r="D19" s="10" t="s">
        <v>36</v>
      </c>
      <c r="E19" s="20" t="s">
        <v>81</v>
      </c>
      <c r="F19" s="10">
        <v>3</v>
      </c>
      <c r="G19" s="15">
        <v>385</v>
      </c>
      <c r="H19" s="12">
        <v>0.1</v>
      </c>
      <c r="I19" s="13">
        <f t="shared" si="0"/>
        <v>423.5</v>
      </c>
      <c r="J19" s="16">
        <v>1155</v>
      </c>
      <c r="K19" s="16">
        <v>1270.5</v>
      </c>
      <c r="L19" s="10" t="s">
        <v>113</v>
      </c>
      <c r="M19" s="10">
        <v>1</v>
      </c>
      <c r="N19" s="68"/>
      <c r="O19" s="18">
        <f t="shared" si="1"/>
        <v>0</v>
      </c>
      <c r="P19" s="18">
        <f t="shared" si="2"/>
        <v>0</v>
      </c>
      <c r="Q19" s="18">
        <f t="shared" si="3"/>
        <v>0</v>
      </c>
      <c r="R19" s="17"/>
    </row>
    <row r="20" spans="1:18" ht="39.6" x14ac:dyDescent="0.3">
      <c r="A20" s="9" t="s">
        <v>18</v>
      </c>
      <c r="B20" s="9" t="s">
        <v>19</v>
      </c>
      <c r="C20" s="21" t="s">
        <v>82</v>
      </c>
      <c r="D20" s="10" t="s">
        <v>37</v>
      </c>
      <c r="E20" s="21" t="s">
        <v>82</v>
      </c>
      <c r="F20" s="10">
        <v>3</v>
      </c>
      <c r="G20" s="15">
        <v>380</v>
      </c>
      <c r="H20" s="12">
        <v>0.1</v>
      </c>
      <c r="I20" s="13">
        <f t="shared" si="0"/>
        <v>418</v>
      </c>
      <c r="J20" s="16">
        <v>1140</v>
      </c>
      <c r="K20" s="16">
        <v>1254</v>
      </c>
      <c r="L20" s="10" t="s">
        <v>113</v>
      </c>
      <c r="M20" s="10">
        <v>1</v>
      </c>
      <c r="N20" s="68"/>
      <c r="O20" s="18">
        <f t="shared" si="1"/>
        <v>0</v>
      </c>
      <c r="P20" s="18">
        <f t="shared" si="2"/>
        <v>0</v>
      </c>
      <c r="Q20" s="18">
        <f t="shared" si="3"/>
        <v>0</v>
      </c>
      <c r="R20" s="17"/>
    </row>
    <row r="21" spans="1:18" ht="39.6" x14ac:dyDescent="0.3">
      <c r="A21" s="9" t="s">
        <v>18</v>
      </c>
      <c r="B21" s="9" t="s">
        <v>19</v>
      </c>
      <c r="C21" s="19" t="s">
        <v>83</v>
      </c>
      <c r="D21" s="10" t="s">
        <v>38</v>
      </c>
      <c r="E21" s="19" t="s">
        <v>83</v>
      </c>
      <c r="F21" s="10">
        <v>6</v>
      </c>
      <c r="G21" s="15">
        <v>380</v>
      </c>
      <c r="H21" s="12">
        <v>0.1</v>
      </c>
      <c r="I21" s="13">
        <f t="shared" si="0"/>
        <v>418</v>
      </c>
      <c r="J21" s="16">
        <v>2280</v>
      </c>
      <c r="K21" s="16">
        <v>2508</v>
      </c>
      <c r="L21" s="10" t="s">
        <v>113</v>
      </c>
      <c r="M21" s="10">
        <v>1</v>
      </c>
      <c r="N21" s="68"/>
      <c r="O21" s="18">
        <f t="shared" si="1"/>
        <v>0</v>
      </c>
      <c r="P21" s="18">
        <f t="shared" si="2"/>
        <v>0</v>
      </c>
      <c r="Q21" s="18">
        <f t="shared" si="3"/>
        <v>0</v>
      </c>
      <c r="R21" s="17"/>
    </row>
    <row r="22" spans="1:18" ht="39.6" x14ac:dyDescent="0.3">
      <c r="A22" s="9" t="s">
        <v>18</v>
      </c>
      <c r="B22" s="9" t="s">
        <v>19</v>
      </c>
      <c r="C22" s="19" t="s">
        <v>84</v>
      </c>
      <c r="D22" s="10" t="s">
        <v>39</v>
      </c>
      <c r="E22" s="19" t="s">
        <v>84</v>
      </c>
      <c r="F22" s="10">
        <v>3</v>
      </c>
      <c r="G22" s="15">
        <v>380</v>
      </c>
      <c r="H22" s="12">
        <v>0.1</v>
      </c>
      <c r="I22" s="13">
        <f t="shared" si="0"/>
        <v>418</v>
      </c>
      <c r="J22" s="16">
        <v>1140</v>
      </c>
      <c r="K22" s="16">
        <v>1254</v>
      </c>
      <c r="L22" s="10" t="s">
        <v>113</v>
      </c>
      <c r="M22" s="10">
        <v>1</v>
      </c>
      <c r="N22" s="68"/>
      <c r="O22" s="18">
        <f t="shared" si="1"/>
        <v>0</v>
      </c>
      <c r="P22" s="18">
        <f t="shared" si="2"/>
        <v>0</v>
      </c>
      <c r="Q22" s="18">
        <f t="shared" si="3"/>
        <v>0</v>
      </c>
      <c r="R22" s="17"/>
    </row>
    <row r="23" spans="1:18" ht="39.6" x14ac:dyDescent="0.3">
      <c r="A23" s="9" t="s">
        <v>18</v>
      </c>
      <c r="B23" s="9" t="s">
        <v>19</v>
      </c>
      <c r="C23" s="19" t="s">
        <v>85</v>
      </c>
      <c r="D23" s="10" t="s">
        <v>40</v>
      </c>
      <c r="E23" s="19" t="s">
        <v>85</v>
      </c>
      <c r="F23" s="10">
        <v>3</v>
      </c>
      <c r="G23" s="15">
        <v>380</v>
      </c>
      <c r="H23" s="12">
        <v>0.1</v>
      </c>
      <c r="I23" s="13">
        <f t="shared" si="0"/>
        <v>418</v>
      </c>
      <c r="J23" s="16">
        <v>1140</v>
      </c>
      <c r="K23" s="16">
        <v>1254</v>
      </c>
      <c r="L23" s="10" t="s">
        <v>113</v>
      </c>
      <c r="M23" s="10">
        <v>1</v>
      </c>
      <c r="N23" s="68"/>
      <c r="O23" s="18">
        <f t="shared" si="1"/>
        <v>0</v>
      </c>
      <c r="P23" s="18">
        <f t="shared" si="2"/>
        <v>0</v>
      </c>
      <c r="Q23" s="18">
        <f t="shared" si="3"/>
        <v>0</v>
      </c>
      <c r="R23" s="17"/>
    </row>
    <row r="24" spans="1:18" ht="39.6" x14ac:dyDescent="0.3">
      <c r="A24" s="9" t="s">
        <v>18</v>
      </c>
      <c r="B24" s="9" t="s">
        <v>19</v>
      </c>
      <c r="C24" s="19" t="s">
        <v>86</v>
      </c>
      <c r="D24" s="10" t="s">
        <v>41</v>
      </c>
      <c r="E24" s="19" t="s">
        <v>86</v>
      </c>
      <c r="F24" s="10">
        <v>6</v>
      </c>
      <c r="G24" s="15">
        <v>380</v>
      </c>
      <c r="H24" s="12">
        <v>0.1</v>
      </c>
      <c r="I24" s="13">
        <f t="shared" si="0"/>
        <v>418</v>
      </c>
      <c r="J24" s="16">
        <v>2280</v>
      </c>
      <c r="K24" s="16">
        <v>2508</v>
      </c>
      <c r="L24" s="10" t="s">
        <v>113</v>
      </c>
      <c r="M24" s="10">
        <v>1</v>
      </c>
      <c r="N24" s="68"/>
      <c r="O24" s="18">
        <f t="shared" si="1"/>
        <v>0</v>
      </c>
      <c r="P24" s="18">
        <f t="shared" si="2"/>
        <v>0</v>
      </c>
      <c r="Q24" s="18">
        <f t="shared" si="3"/>
        <v>0</v>
      </c>
      <c r="R24" s="17"/>
    </row>
    <row r="25" spans="1:18" ht="39.6" x14ac:dyDescent="0.3">
      <c r="A25" s="9" t="s">
        <v>18</v>
      </c>
      <c r="B25" s="9" t="s">
        <v>19</v>
      </c>
      <c r="C25" s="19" t="s">
        <v>87</v>
      </c>
      <c r="D25" s="10" t="s">
        <v>42</v>
      </c>
      <c r="E25" s="19" t="s">
        <v>87</v>
      </c>
      <c r="F25" s="10">
        <v>9</v>
      </c>
      <c r="G25" s="11">
        <v>380</v>
      </c>
      <c r="H25" s="12">
        <v>0.1</v>
      </c>
      <c r="I25" s="13">
        <f t="shared" si="0"/>
        <v>418</v>
      </c>
      <c r="J25" s="16">
        <v>3420</v>
      </c>
      <c r="K25" s="16">
        <v>3762</v>
      </c>
      <c r="L25" s="10" t="s">
        <v>113</v>
      </c>
      <c r="M25" s="10">
        <v>1</v>
      </c>
      <c r="N25" s="68"/>
      <c r="O25" s="18">
        <f t="shared" si="1"/>
        <v>0</v>
      </c>
      <c r="P25" s="18">
        <f t="shared" si="2"/>
        <v>0</v>
      </c>
      <c r="Q25" s="18">
        <f t="shared" si="3"/>
        <v>0</v>
      </c>
      <c r="R25" s="17"/>
    </row>
    <row r="26" spans="1:18" ht="39.6" x14ac:dyDescent="0.3">
      <c r="A26" s="9" t="s">
        <v>18</v>
      </c>
      <c r="B26" s="9" t="s">
        <v>19</v>
      </c>
      <c r="C26" s="19" t="s">
        <v>88</v>
      </c>
      <c r="D26" s="10" t="s">
        <v>43</v>
      </c>
      <c r="E26" s="19" t="s">
        <v>88</v>
      </c>
      <c r="F26" s="10">
        <v>6</v>
      </c>
      <c r="G26" s="11">
        <v>380</v>
      </c>
      <c r="H26" s="12">
        <v>0.1</v>
      </c>
      <c r="I26" s="13">
        <f t="shared" si="0"/>
        <v>418</v>
      </c>
      <c r="J26" s="16">
        <v>2280</v>
      </c>
      <c r="K26" s="16">
        <v>2508</v>
      </c>
      <c r="L26" s="10" t="s">
        <v>113</v>
      </c>
      <c r="M26" s="10">
        <v>1</v>
      </c>
      <c r="N26" s="68"/>
      <c r="O26" s="18">
        <f t="shared" si="1"/>
        <v>0</v>
      </c>
      <c r="P26" s="18">
        <f t="shared" si="2"/>
        <v>0</v>
      </c>
      <c r="Q26" s="18">
        <f t="shared" si="3"/>
        <v>0</v>
      </c>
      <c r="R26" s="17"/>
    </row>
    <row r="27" spans="1:18" ht="39.6" x14ac:dyDescent="0.3">
      <c r="A27" s="9" t="s">
        <v>18</v>
      </c>
      <c r="B27" s="9" t="s">
        <v>19</v>
      </c>
      <c r="C27" s="19" t="s">
        <v>89</v>
      </c>
      <c r="D27" s="10" t="s">
        <v>44</v>
      </c>
      <c r="E27" s="19" t="s">
        <v>89</v>
      </c>
      <c r="F27" s="10">
        <v>6</v>
      </c>
      <c r="G27" s="11">
        <v>380</v>
      </c>
      <c r="H27" s="12">
        <v>0.1</v>
      </c>
      <c r="I27" s="13">
        <f t="shared" si="0"/>
        <v>418</v>
      </c>
      <c r="J27" s="16">
        <v>2280</v>
      </c>
      <c r="K27" s="16">
        <v>2508</v>
      </c>
      <c r="L27" s="10" t="s">
        <v>113</v>
      </c>
      <c r="M27" s="10">
        <v>1</v>
      </c>
      <c r="N27" s="68"/>
      <c r="O27" s="18">
        <f t="shared" si="1"/>
        <v>0</v>
      </c>
      <c r="P27" s="18">
        <f t="shared" si="2"/>
        <v>0</v>
      </c>
      <c r="Q27" s="18">
        <f t="shared" si="3"/>
        <v>0</v>
      </c>
      <c r="R27" s="17"/>
    </row>
    <row r="28" spans="1:18" ht="39.6" x14ac:dyDescent="0.3">
      <c r="A28" s="9" t="s">
        <v>18</v>
      </c>
      <c r="B28" s="9" t="s">
        <v>19</v>
      </c>
      <c r="C28" s="19" t="s">
        <v>90</v>
      </c>
      <c r="D28" s="10" t="s">
        <v>45</v>
      </c>
      <c r="E28" s="19" t="s">
        <v>90</v>
      </c>
      <c r="F28" s="10">
        <v>12</v>
      </c>
      <c r="G28" s="15">
        <v>380</v>
      </c>
      <c r="H28" s="12">
        <v>0.1</v>
      </c>
      <c r="I28" s="13">
        <f t="shared" si="0"/>
        <v>418</v>
      </c>
      <c r="J28" s="16">
        <v>4560</v>
      </c>
      <c r="K28" s="16">
        <v>5016</v>
      </c>
      <c r="L28" s="10" t="s">
        <v>113</v>
      </c>
      <c r="M28" s="10">
        <v>1</v>
      </c>
      <c r="N28" s="68"/>
      <c r="O28" s="18">
        <f t="shared" si="1"/>
        <v>0</v>
      </c>
      <c r="P28" s="18">
        <f t="shared" si="2"/>
        <v>0</v>
      </c>
      <c r="Q28" s="18">
        <f t="shared" si="3"/>
        <v>0</v>
      </c>
      <c r="R28" s="17"/>
    </row>
    <row r="29" spans="1:18" ht="39.6" x14ac:dyDescent="0.3">
      <c r="A29" s="9" t="s">
        <v>18</v>
      </c>
      <c r="B29" s="9" t="s">
        <v>19</v>
      </c>
      <c r="C29" s="22" t="s">
        <v>91</v>
      </c>
      <c r="D29" s="10" t="s">
        <v>46</v>
      </c>
      <c r="E29" s="22" t="s">
        <v>91</v>
      </c>
      <c r="F29" s="10">
        <v>6</v>
      </c>
      <c r="G29" s="11">
        <v>350</v>
      </c>
      <c r="H29" s="12">
        <v>0.1</v>
      </c>
      <c r="I29" s="13">
        <f t="shared" si="0"/>
        <v>385</v>
      </c>
      <c r="J29" s="16">
        <v>2100</v>
      </c>
      <c r="K29" s="16">
        <v>2310</v>
      </c>
      <c r="L29" s="10" t="s">
        <v>113</v>
      </c>
      <c r="M29" s="10">
        <v>1</v>
      </c>
      <c r="N29" s="68"/>
      <c r="O29" s="18">
        <f t="shared" si="1"/>
        <v>0</v>
      </c>
      <c r="P29" s="18">
        <f t="shared" si="2"/>
        <v>0</v>
      </c>
      <c r="Q29" s="18">
        <f t="shared" si="3"/>
        <v>0</v>
      </c>
      <c r="R29" s="17"/>
    </row>
    <row r="30" spans="1:18" ht="39.6" x14ac:dyDescent="0.3">
      <c r="A30" s="9" t="s">
        <v>18</v>
      </c>
      <c r="B30" s="9" t="s">
        <v>19</v>
      </c>
      <c r="C30" s="19" t="s">
        <v>92</v>
      </c>
      <c r="D30" s="10" t="s">
        <v>47</v>
      </c>
      <c r="E30" s="19" t="s">
        <v>92</v>
      </c>
      <c r="F30" s="10">
        <v>6</v>
      </c>
      <c r="G30" s="15">
        <v>490</v>
      </c>
      <c r="H30" s="12">
        <v>0.1</v>
      </c>
      <c r="I30" s="13">
        <f t="shared" si="0"/>
        <v>539</v>
      </c>
      <c r="J30" s="16">
        <v>2940</v>
      </c>
      <c r="K30" s="16">
        <v>3234</v>
      </c>
      <c r="L30" s="10" t="s">
        <v>113</v>
      </c>
      <c r="M30" s="10">
        <v>1</v>
      </c>
      <c r="N30" s="68"/>
      <c r="O30" s="18">
        <f t="shared" si="1"/>
        <v>0</v>
      </c>
      <c r="P30" s="18">
        <f t="shared" si="2"/>
        <v>0</v>
      </c>
      <c r="Q30" s="18">
        <f t="shared" si="3"/>
        <v>0</v>
      </c>
      <c r="R30" s="17"/>
    </row>
    <row r="31" spans="1:18" ht="39.6" x14ac:dyDescent="0.3">
      <c r="A31" s="9" t="s">
        <v>18</v>
      </c>
      <c r="B31" s="9" t="s">
        <v>19</v>
      </c>
      <c r="C31" s="19" t="s">
        <v>93</v>
      </c>
      <c r="D31" s="10" t="s">
        <v>48</v>
      </c>
      <c r="E31" s="19" t="s">
        <v>93</v>
      </c>
      <c r="F31" s="10">
        <v>3</v>
      </c>
      <c r="G31" s="15">
        <v>490</v>
      </c>
      <c r="H31" s="12">
        <v>0.1</v>
      </c>
      <c r="I31" s="13">
        <f t="shared" si="0"/>
        <v>539</v>
      </c>
      <c r="J31" s="16">
        <v>1470</v>
      </c>
      <c r="K31" s="16">
        <v>1617</v>
      </c>
      <c r="L31" s="10" t="s">
        <v>113</v>
      </c>
      <c r="M31" s="10">
        <v>1</v>
      </c>
      <c r="N31" s="68"/>
      <c r="O31" s="18">
        <f t="shared" si="1"/>
        <v>0</v>
      </c>
      <c r="P31" s="18">
        <f t="shared" si="2"/>
        <v>0</v>
      </c>
      <c r="Q31" s="18">
        <f t="shared" si="3"/>
        <v>0</v>
      </c>
      <c r="R31" s="17"/>
    </row>
    <row r="32" spans="1:18" ht="39.6" x14ac:dyDescent="0.3">
      <c r="A32" s="9" t="s">
        <v>18</v>
      </c>
      <c r="B32" s="9" t="s">
        <v>19</v>
      </c>
      <c r="C32" s="19" t="s">
        <v>94</v>
      </c>
      <c r="D32" s="10" t="s">
        <v>49</v>
      </c>
      <c r="E32" s="19" t="s">
        <v>94</v>
      </c>
      <c r="F32" s="10">
        <v>12</v>
      </c>
      <c r="G32" s="15">
        <v>130</v>
      </c>
      <c r="H32" s="12">
        <v>0.1</v>
      </c>
      <c r="I32" s="13">
        <f t="shared" si="0"/>
        <v>143</v>
      </c>
      <c r="J32" s="16">
        <v>1560</v>
      </c>
      <c r="K32" s="16">
        <v>1716</v>
      </c>
      <c r="L32" s="10" t="s">
        <v>113</v>
      </c>
      <c r="M32" s="10">
        <v>1</v>
      </c>
      <c r="N32" s="68"/>
      <c r="O32" s="18">
        <f t="shared" si="1"/>
        <v>0</v>
      </c>
      <c r="P32" s="18">
        <f t="shared" si="2"/>
        <v>0</v>
      </c>
      <c r="Q32" s="18">
        <f t="shared" si="3"/>
        <v>0</v>
      </c>
      <c r="R32" s="17"/>
    </row>
    <row r="33" spans="1:18" ht="39.6" x14ac:dyDescent="0.3">
      <c r="A33" s="9" t="s">
        <v>18</v>
      </c>
      <c r="B33" s="9" t="s">
        <v>19</v>
      </c>
      <c r="C33" s="19" t="s">
        <v>95</v>
      </c>
      <c r="D33" s="10" t="s">
        <v>50</v>
      </c>
      <c r="E33" s="19" t="s">
        <v>95</v>
      </c>
      <c r="F33" s="10">
        <v>12</v>
      </c>
      <c r="G33" s="15">
        <v>260</v>
      </c>
      <c r="H33" s="12">
        <v>0.1</v>
      </c>
      <c r="I33" s="13">
        <f t="shared" si="0"/>
        <v>286</v>
      </c>
      <c r="J33" s="16">
        <v>3120</v>
      </c>
      <c r="K33" s="16">
        <v>3432</v>
      </c>
      <c r="L33" s="10" t="s">
        <v>113</v>
      </c>
      <c r="M33" s="10">
        <v>1</v>
      </c>
      <c r="N33" s="68"/>
      <c r="O33" s="18">
        <f t="shared" si="1"/>
        <v>0</v>
      </c>
      <c r="P33" s="18">
        <f t="shared" si="2"/>
        <v>0</v>
      </c>
      <c r="Q33" s="18">
        <f t="shared" si="3"/>
        <v>0</v>
      </c>
      <c r="R33" s="17"/>
    </row>
    <row r="34" spans="1:18" ht="39.6" x14ac:dyDescent="0.3">
      <c r="A34" s="9" t="s">
        <v>18</v>
      </c>
      <c r="B34" s="9" t="s">
        <v>19</v>
      </c>
      <c r="C34" s="19" t="s">
        <v>96</v>
      </c>
      <c r="D34" s="10" t="s">
        <v>51</v>
      </c>
      <c r="E34" s="19" t="s">
        <v>96</v>
      </c>
      <c r="F34" s="10">
        <v>9</v>
      </c>
      <c r="G34" s="15">
        <v>190</v>
      </c>
      <c r="H34" s="12">
        <v>0.1</v>
      </c>
      <c r="I34" s="13">
        <f t="shared" si="0"/>
        <v>209</v>
      </c>
      <c r="J34" s="16">
        <v>1710</v>
      </c>
      <c r="K34" s="16">
        <v>1881</v>
      </c>
      <c r="L34" s="10" t="s">
        <v>113</v>
      </c>
      <c r="M34" s="10">
        <v>1</v>
      </c>
      <c r="N34" s="68"/>
      <c r="O34" s="18">
        <f t="shared" si="1"/>
        <v>0</v>
      </c>
      <c r="P34" s="18">
        <f t="shared" si="2"/>
        <v>0</v>
      </c>
      <c r="Q34" s="18">
        <f t="shared" si="3"/>
        <v>0</v>
      </c>
      <c r="R34" s="17"/>
    </row>
    <row r="35" spans="1:18" ht="39.6" x14ac:dyDescent="0.3">
      <c r="A35" s="9" t="s">
        <v>18</v>
      </c>
      <c r="B35" s="9" t="s">
        <v>19</v>
      </c>
      <c r="C35" s="19" t="s">
        <v>97</v>
      </c>
      <c r="D35" s="10" t="s">
        <v>52</v>
      </c>
      <c r="E35" s="19" t="s">
        <v>97</v>
      </c>
      <c r="F35" s="10">
        <v>6</v>
      </c>
      <c r="G35" s="15">
        <v>250</v>
      </c>
      <c r="H35" s="12">
        <v>0.1</v>
      </c>
      <c r="I35" s="13">
        <f t="shared" si="0"/>
        <v>275</v>
      </c>
      <c r="J35" s="16">
        <v>1500</v>
      </c>
      <c r="K35" s="16">
        <v>1650</v>
      </c>
      <c r="L35" s="10" t="s">
        <v>113</v>
      </c>
      <c r="M35" s="10">
        <v>1</v>
      </c>
      <c r="N35" s="68"/>
      <c r="O35" s="18">
        <f t="shared" si="1"/>
        <v>0</v>
      </c>
      <c r="P35" s="18">
        <f t="shared" si="2"/>
        <v>0</v>
      </c>
      <c r="Q35" s="18">
        <f t="shared" si="3"/>
        <v>0</v>
      </c>
      <c r="R35" s="17"/>
    </row>
    <row r="36" spans="1:18" ht="39.6" x14ac:dyDescent="0.3">
      <c r="A36" s="9" t="s">
        <v>18</v>
      </c>
      <c r="B36" s="9" t="s">
        <v>19</v>
      </c>
      <c r="C36" s="19" t="s">
        <v>98</v>
      </c>
      <c r="D36" s="10" t="s">
        <v>53</v>
      </c>
      <c r="E36" s="19" t="s">
        <v>98</v>
      </c>
      <c r="F36" s="10">
        <v>12</v>
      </c>
      <c r="G36" s="15">
        <v>250</v>
      </c>
      <c r="H36" s="12">
        <v>0.1</v>
      </c>
      <c r="I36" s="13">
        <f t="shared" si="0"/>
        <v>275</v>
      </c>
      <c r="J36" s="16">
        <v>3000</v>
      </c>
      <c r="K36" s="16">
        <v>3300</v>
      </c>
      <c r="L36" s="10" t="s">
        <v>113</v>
      </c>
      <c r="M36" s="10">
        <v>1</v>
      </c>
      <c r="N36" s="68"/>
      <c r="O36" s="18">
        <f t="shared" si="1"/>
        <v>0</v>
      </c>
      <c r="P36" s="18">
        <f t="shared" si="2"/>
        <v>0</v>
      </c>
      <c r="Q36" s="18">
        <f t="shared" si="3"/>
        <v>0</v>
      </c>
      <c r="R36" s="17"/>
    </row>
    <row r="37" spans="1:18" ht="39.6" x14ac:dyDescent="0.3">
      <c r="A37" s="9" t="s">
        <v>18</v>
      </c>
      <c r="B37" s="9" t="s">
        <v>19</v>
      </c>
      <c r="C37" s="19" t="s">
        <v>99</v>
      </c>
      <c r="D37" s="10" t="s">
        <v>54</v>
      </c>
      <c r="E37" s="19" t="s">
        <v>99</v>
      </c>
      <c r="F37" s="10">
        <v>6</v>
      </c>
      <c r="G37" s="15">
        <v>250</v>
      </c>
      <c r="H37" s="12">
        <v>0.1</v>
      </c>
      <c r="I37" s="13">
        <f t="shared" si="0"/>
        <v>275</v>
      </c>
      <c r="J37" s="16">
        <v>1500</v>
      </c>
      <c r="K37" s="16">
        <v>1650</v>
      </c>
      <c r="L37" s="10" t="s">
        <v>113</v>
      </c>
      <c r="M37" s="10">
        <v>1</v>
      </c>
      <c r="N37" s="68"/>
      <c r="O37" s="18">
        <f t="shared" si="1"/>
        <v>0</v>
      </c>
      <c r="P37" s="18">
        <f t="shared" si="2"/>
        <v>0</v>
      </c>
      <c r="Q37" s="18">
        <f t="shared" si="3"/>
        <v>0</v>
      </c>
      <c r="R37" s="17"/>
    </row>
    <row r="38" spans="1:18" ht="39.6" x14ac:dyDescent="0.3">
      <c r="A38" s="9" t="s">
        <v>18</v>
      </c>
      <c r="B38" s="9" t="s">
        <v>19</v>
      </c>
      <c r="C38" s="19" t="s">
        <v>100</v>
      </c>
      <c r="D38" s="10" t="s">
        <v>55</v>
      </c>
      <c r="E38" s="19" t="s">
        <v>100</v>
      </c>
      <c r="F38" s="10">
        <v>6</v>
      </c>
      <c r="G38" s="14">
        <v>380</v>
      </c>
      <c r="H38" s="12">
        <v>0.1</v>
      </c>
      <c r="I38" s="13">
        <f t="shared" si="0"/>
        <v>418</v>
      </c>
      <c r="J38" s="16">
        <v>2280</v>
      </c>
      <c r="K38" s="16">
        <v>2508</v>
      </c>
      <c r="L38" s="10" t="s">
        <v>113</v>
      </c>
      <c r="M38" s="10">
        <v>1</v>
      </c>
      <c r="N38" s="68"/>
      <c r="O38" s="18">
        <f t="shared" si="1"/>
        <v>0</v>
      </c>
      <c r="P38" s="18">
        <f t="shared" si="2"/>
        <v>0</v>
      </c>
      <c r="Q38" s="18">
        <f t="shared" si="3"/>
        <v>0</v>
      </c>
      <c r="R38" s="17"/>
    </row>
    <row r="39" spans="1:18" ht="39.6" x14ac:dyDescent="0.3">
      <c r="A39" s="9" t="s">
        <v>18</v>
      </c>
      <c r="B39" s="9" t="s">
        <v>19</v>
      </c>
      <c r="C39" s="22" t="s">
        <v>101</v>
      </c>
      <c r="D39" s="10" t="s">
        <v>56</v>
      </c>
      <c r="E39" s="22" t="s">
        <v>101</v>
      </c>
      <c r="F39" s="10">
        <v>3</v>
      </c>
      <c r="G39" s="11">
        <v>260</v>
      </c>
      <c r="H39" s="12">
        <v>0.1</v>
      </c>
      <c r="I39" s="13">
        <f t="shared" si="0"/>
        <v>286</v>
      </c>
      <c r="J39" s="16">
        <v>780</v>
      </c>
      <c r="K39" s="16">
        <v>858</v>
      </c>
      <c r="L39" s="10" t="s">
        <v>113</v>
      </c>
      <c r="M39" s="10">
        <v>1</v>
      </c>
      <c r="N39" s="68"/>
      <c r="O39" s="18">
        <f t="shared" si="1"/>
        <v>0</v>
      </c>
      <c r="P39" s="18">
        <f t="shared" si="2"/>
        <v>0</v>
      </c>
      <c r="Q39" s="18">
        <f t="shared" si="3"/>
        <v>0</v>
      </c>
      <c r="R39" s="17"/>
    </row>
    <row r="40" spans="1:18" ht="39.6" x14ac:dyDescent="0.3">
      <c r="A40" s="9" t="s">
        <v>18</v>
      </c>
      <c r="B40" s="9" t="s">
        <v>19</v>
      </c>
      <c r="C40" s="19" t="s">
        <v>102</v>
      </c>
      <c r="D40" s="10" t="s">
        <v>57</v>
      </c>
      <c r="E40" s="19" t="s">
        <v>102</v>
      </c>
      <c r="F40" s="10">
        <v>6</v>
      </c>
      <c r="G40" s="11">
        <v>75</v>
      </c>
      <c r="H40" s="12">
        <v>0.1</v>
      </c>
      <c r="I40" s="13">
        <f t="shared" si="0"/>
        <v>82.5</v>
      </c>
      <c r="J40" s="16">
        <v>450</v>
      </c>
      <c r="K40" s="16">
        <v>495</v>
      </c>
      <c r="L40" s="10" t="s">
        <v>113</v>
      </c>
      <c r="M40" s="10">
        <v>1</v>
      </c>
      <c r="N40" s="68"/>
      <c r="O40" s="18">
        <f t="shared" si="1"/>
        <v>0</v>
      </c>
      <c r="P40" s="18">
        <f t="shared" si="2"/>
        <v>0</v>
      </c>
      <c r="Q40" s="18">
        <f t="shared" si="3"/>
        <v>0</v>
      </c>
      <c r="R40" s="17"/>
    </row>
    <row r="41" spans="1:18" ht="39.6" x14ac:dyDescent="0.3">
      <c r="A41" s="9" t="s">
        <v>18</v>
      </c>
      <c r="B41" s="9" t="s">
        <v>19</v>
      </c>
      <c r="C41" s="22" t="s">
        <v>103</v>
      </c>
      <c r="D41" s="10" t="s">
        <v>58</v>
      </c>
      <c r="E41" s="22" t="s">
        <v>103</v>
      </c>
      <c r="F41" s="10">
        <v>6</v>
      </c>
      <c r="G41" s="11">
        <v>80</v>
      </c>
      <c r="H41" s="12">
        <v>0.1</v>
      </c>
      <c r="I41" s="13">
        <f t="shared" si="0"/>
        <v>88</v>
      </c>
      <c r="J41" s="16">
        <v>480</v>
      </c>
      <c r="K41" s="16">
        <v>528</v>
      </c>
      <c r="L41" s="10" t="s">
        <v>113</v>
      </c>
      <c r="M41" s="10">
        <v>1</v>
      </c>
      <c r="N41" s="68"/>
      <c r="O41" s="18">
        <f t="shared" si="1"/>
        <v>0</v>
      </c>
      <c r="P41" s="18">
        <f t="shared" si="2"/>
        <v>0</v>
      </c>
      <c r="Q41" s="18">
        <f t="shared" si="3"/>
        <v>0</v>
      </c>
      <c r="R41" s="17"/>
    </row>
    <row r="42" spans="1:18" ht="39.6" x14ac:dyDescent="0.3">
      <c r="A42" s="9" t="s">
        <v>18</v>
      </c>
      <c r="B42" s="9" t="s">
        <v>19</v>
      </c>
      <c r="C42" s="22" t="s">
        <v>104</v>
      </c>
      <c r="D42" s="10" t="s">
        <v>59</v>
      </c>
      <c r="E42" s="22" t="s">
        <v>104</v>
      </c>
      <c r="F42" s="10">
        <v>6</v>
      </c>
      <c r="G42" s="11">
        <v>80</v>
      </c>
      <c r="H42" s="12">
        <v>0.1</v>
      </c>
      <c r="I42" s="13">
        <f t="shared" si="0"/>
        <v>88</v>
      </c>
      <c r="J42" s="16">
        <v>480</v>
      </c>
      <c r="K42" s="16">
        <v>528</v>
      </c>
      <c r="L42" s="10" t="s">
        <v>113</v>
      </c>
      <c r="M42" s="10">
        <v>1</v>
      </c>
      <c r="N42" s="68"/>
      <c r="O42" s="18">
        <f t="shared" si="1"/>
        <v>0</v>
      </c>
      <c r="P42" s="18">
        <f t="shared" si="2"/>
        <v>0</v>
      </c>
      <c r="Q42" s="18">
        <f t="shared" si="3"/>
        <v>0</v>
      </c>
      <c r="R42" s="17"/>
    </row>
    <row r="43" spans="1:18" ht="39.6" x14ac:dyDescent="0.3">
      <c r="A43" s="9" t="s">
        <v>18</v>
      </c>
      <c r="B43" s="9" t="s">
        <v>19</v>
      </c>
      <c r="C43" s="22" t="s">
        <v>105</v>
      </c>
      <c r="D43" s="10" t="s">
        <v>60</v>
      </c>
      <c r="E43" s="22" t="s">
        <v>105</v>
      </c>
      <c r="F43" s="10">
        <v>3</v>
      </c>
      <c r="G43" s="11">
        <v>80</v>
      </c>
      <c r="H43" s="12">
        <v>0.1</v>
      </c>
      <c r="I43" s="13">
        <f t="shared" si="0"/>
        <v>88</v>
      </c>
      <c r="J43" s="16">
        <v>240</v>
      </c>
      <c r="K43" s="16">
        <v>264</v>
      </c>
      <c r="L43" s="10" t="s">
        <v>113</v>
      </c>
      <c r="M43" s="10">
        <v>1</v>
      </c>
      <c r="N43" s="68"/>
      <c r="O43" s="18">
        <f t="shared" si="1"/>
        <v>0</v>
      </c>
      <c r="P43" s="18">
        <f t="shared" si="2"/>
        <v>0</v>
      </c>
      <c r="Q43" s="18">
        <f t="shared" si="3"/>
        <v>0</v>
      </c>
      <c r="R43" s="17"/>
    </row>
    <row r="44" spans="1:18" ht="39.6" x14ac:dyDescent="0.3">
      <c r="A44" s="9" t="s">
        <v>18</v>
      </c>
      <c r="B44" s="9" t="s">
        <v>19</v>
      </c>
      <c r="C44" s="22" t="s">
        <v>106</v>
      </c>
      <c r="D44" s="10" t="s">
        <v>61</v>
      </c>
      <c r="E44" s="22" t="s">
        <v>106</v>
      </c>
      <c r="F44" s="10">
        <v>6</v>
      </c>
      <c r="G44" s="11">
        <v>80</v>
      </c>
      <c r="H44" s="12">
        <v>0.1</v>
      </c>
      <c r="I44" s="13">
        <f t="shared" si="0"/>
        <v>88</v>
      </c>
      <c r="J44" s="16">
        <v>480</v>
      </c>
      <c r="K44" s="16">
        <v>528</v>
      </c>
      <c r="L44" s="10" t="s">
        <v>113</v>
      </c>
      <c r="M44" s="10">
        <v>1</v>
      </c>
      <c r="N44" s="68"/>
      <c r="O44" s="18">
        <f t="shared" si="1"/>
        <v>0</v>
      </c>
      <c r="P44" s="18">
        <f t="shared" si="2"/>
        <v>0</v>
      </c>
      <c r="Q44" s="18">
        <f t="shared" si="3"/>
        <v>0</v>
      </c>
      <c r="R44" s="17"/>
    </row>
    <row r="45" spans="1:18" ht="39.6" x14ac:dyDescent="0.3">
      <c r="A45" s="9" t="s">
        <v>18</v>
      </c>
      <c r="B45" s="9" t="s">
        <v>19</v>
      </c>
      <c r="C45" s="19" t="s">
        <v>107</v>
      </c>
      <c r="D45" s="10" t="s">
        <v>62</v>
      </c>
      <c r="E45" s="19" t="s">
        <v>107</v>
      </c>
      <c r="F45" s="10">
        <v>3</v>
      </c>
      <c r="G45" s="11">
        <v>60</v>
      </c>
      <c r="H45" s="12">
        <v>0.1</v>
      </c>
      <c r="I45" s="13">
        <f t="shared" si="0"/>
        <v>66</v>
      </c>
      <c r="J45" s="16">
        <v>180</v>
      </c>
      <c r="K45" s="16">
        <v>198</v>
      </c>
      <c r="L45" s="10" t="s">
        <v>113</v>
      </c>
      <c r="M45" s="10">
        <v>1</v>
      </c>
      <c r="N45" s="68"/>
      <c r="O45" s="18">
        <f t="shared" si="1"/>
        <v>0</v>
      </c>
      <c r="P45" s="18">
        <f t="shared" si="2"/>
        <v>0</v>
      </c>
      <c r="Q45" s="18">
        <f t="shared" si="3"/>
        <v>0</v>
      </c>
      <c r="R45" s="17"/>
    </row>
    <row r="46" spans="1:18" ht="39.6" x14ac:dyDescent="0.3">
      <c r="A46" s="9" t="s">
        <v>18</v>
      </c>
      <c r="B46" s="9" t="s">
        <v>19</v>
      </c>
      <c r="C46" s="21" t="s">
        <v>108</v>
      </c>
      <c r="D46" s="10" t="s">
        <v>63</v>
      </c>
      <c r="E46" s="21" t="s">
        <v>108</v>
      </c>
      <c r="F46" s="10">
        <v>9</v>
      </c>
      <c r="G46" s="15">
        <v>78</v>
      </c>
      <c r="H46" s="12">
        <v>0.21</v>
      </c>
      <c r="I46" s="13">
        <f t="shared" si="0"/>
        <v>94.38</v>
      </c>
      <c r="J46" s="16">
        <v>702</v>
      </c>
      <c r="K46" s="16">
        <v>849.42</v>
      </c>
      <c r="L46" s="10" t="s">
        <v>113</v>
      </c>
      <c r="M46" s="10">
        <v>1</v>
      </c>
      <c r="N46" s="68"/>
      <c r="O46" s="18">
        <f t="shared" si="1"/>
        <v>0</v>
      </c>
      <c r="P46" s="18">
        <f t="shared" si="2"/>
        <v>0</v>
      </c>
      <c r="Q46" s="18">
        <f t="shared" si="3"/>
        <v>0</v>
      </c>
      <c r="R46" s="17"/>
    </row>
    <row r="47" spans="1:18" ht="39.6" x14ac:dyDescent="0.3">
      <c r="A47" s="9" t="s">
        <v>18</v>
      </c>
      <c r="B47" s="9" t="s">
        <v>19</v>
      </c>
      <c r="C47" s="19" t="s">
        <v>109</v>
      </c>
      <c r="D47" s="10" t="s">
        <v>64</v>
      </c>
      <c r="E47" s="19" t="s">
        <v>109</v>
      </c>
      <c r="F47" s="10">
        <v>9</v>
      </c>
      <c r="G47" s="15">
        <v>70</v>
      </c>
      <c r="H47" s="12">
        <v>0.21</v>
      </c>
      <c r="I47" s="13">
        <f t="shared" si="0"/>
        <v>84.7</v>
      </c>
      <c r="J47" s="16">
        <v>630</v>
      </c>
      <c r="K47" s="16">
        <v>762.30000000000007</v>
      </c>
      <c r="L47" s="10" t="s">
        <v>113</v>
      </c>
      <c r="M47" s="10">
        <v>1</v>
      </c>
      <c r="N47" s="68"/>
      <c r="O47" s="18">
        <f t="shared" si="1"/>
        <v>0</v>
      </c>
      <c r="P47" s="18">
        <f t="shared" si="2"/>
        <v>0</v>
      </c>
      <c r="Q47" s="18">
        <f t="shared" si="3"/>
        <v>0</v>
      </c>
      <c r="R47" s="17"/>
    </row>
    <row r="48" spans="1:18" ht="39.6" x14ac:dyDescent="0.3">
      <c r="A48" s="9" t="s">
        <v>18</v>
      </c>
      <c r="B48" s="9" t="s">
        <v>19</v>
      </c>
      <c r="C48" s="19" t="s">
        <v>110</v>
      </c>
      <c r="D48" s="10" t="s">
        <v>65</v>
      </c>
      <c r="E48" s="19" t="s">
        <v>110</v>
      </c>
      <c r="F48" s="10">
        <v>15</v>
      </c>
      <c r="G48" s="15">
        <v>150</v>
      </c>
      <c r="H48" s="12">
        <v>0.1</v>
      </c>
      <c r="I48" s="13">
        <f t="shared" si="0"/>
        <v>165</v>
      </c>
      <c r="J48" s="16">
        <v>2250</v>
      </c>
      <c r="K48" s="16">
        <v>2475</v>
      </c>
      <c r="L48" s="10" t="s">
        <v>113</v>
      </c>
      <c r="M48" s="10">
        <v>1</v>
      </c>
      <c r="N48" s="68"/>
      <c r="O48" s="18">
        <f t="shared" si="1"/>
        <v>0</v>
      </c>
      <c r="P48" s="18">
        <f t="shared" si="2"/>
        <v>0</v>
      </c>
      <c r="Q48" s="18">
        <f t="shared" si="3"/>
        <v>0</v>
      </c>
      <c r="R48" s="17"/>
    </row>
    <row r="49" spans="1:18" ht="39.6" x14ac:dyDescent="0.3">
      <c r="A49" s="9" t="s">
        <v>18</v>
      </c>
      <c r="B49" s="9" t="s">
        <v>19</v>
      </c>
      <c r="C49" s="19" t="s">
        <v>111</v>
      </c>
      <c r="D49" s="10" t="s">
        <v>66</v>
      </c>
      <c r="E49" s="19" t="s">
        <v>111</v>
      </c>
      <c r="F49" s="10">
        <v>15</v>
      </c>
      <c r="G49" s="11">
        <v>45</v>
      </c>
      <c r="H49" s="12">
        <v>0.1</v>
      </c>
      <c r="I49" s="13">
        <f t="shared" si="0"/>
        <v>49.5</v>
      </c>
      <c r="J49" s="16">
        <v>675</v>
      </c>
      <c r="K49" s="16">
        <v>742.5</v>
      </c>
      <c r="L49" s="10" t="s">
        <v>113</v>
      </c>
      <c r="M49" s="10">
        <v>1</v>
      </c>
      <c r="N49" s="68"/>
      <c r="O49" s="18">
        <f t="shared" si="1"/>
        <v>0</v>
      </c>
      <c r="P49" s="18">
        <f t="shared" si="2"/>
        <v>0</v>
      </c>
      <c r="Q49" s="18">
        <f t="shared" si="3"/>
        <v>0</v>
      </c>
      <c r="R49" s="17"/>
    </row>
    <row r="50" spans="1:18" ht="39.6" x14ac:dyDescent="0.3">
      <c r="A50" s="9" t="s">
        <v>18</v>
      </c>
      <c r="B50" s="9" t="s">
        <v>19</v>
      </c>
      <c r="C50" s="19" t="s">
        <v>112</v>
      </c>
      <c r="D50" s="10" t="s">
        <v>67</v>
      </c>
      <c r="E50" s="19" t="s">
        <v>112</v>
      </c>
      <c r="F50" s="10">
        <v>15</v>
      </c>
      <c r="G50" s="11">
        <v>45</v>
      </c>
      <c r="H50" s="12">
        <v>0.1</v>
      </c>
      <c r="I50" s="13">
        <f t="shared" si="0"/>
        <v>49.5</v>
      </c>
      <c r="J50" s="16">
        <v>675</v>
      </c>
      <c r="K50" s="16">
        <v>742.5</v>
      </c>
      <c r="L50" s="10" t="s">
        <v>113</v>
      </c>
      <c r="M50" s="10">
        <v>1</v>
      </c>
      <c r="N50" s="68"/>
      <c r="O50" s="18">
        <f t="shared" si="1"/>
        <v>0</v>
      </c>
      <c r="P50" s="18">
        <f t="shared" si="2"/>
        <v>0</v>
      </c>
      <c r="Q50" s="18">
        <f t="shared" si="3"/>
        <v>0</v>
      </c>
      <c r="R50" s="17"/>
    </row>
    <row r="51" spans="1:18" ht="26.4" x14ac:dyDescent="0.3">
      <c r="I51" s="29" t="s">
        <v>9</v>
      </c>
      <c r="J51" s="25">
        <f>SUM(J3:J50)</f>
        <v>85722</v>
      </c>
      <c r="K51" s="30"/>
      <c r="O51" s="24" t="s">
        <v>15</v>
      </c>
      <c r="P51" s="25">
        <f>SUM(P3:P50)</f>
        <v>0</v>
      </c>
      <c r="Q51" s="26"/>
    </row>
    <row r="52" spans="1:18" ht="26.4" x14ac:dyDescent="0.3">
      <c r="I52" s="30"/>
      <c r="J52" s="31" t="s">
        <v>10</v>
      </c>
      <c r="K52" s="28">
        <f>SUM(K3:K50)</f>
        <v>94440.72</v>
      </c>
      <c r="O52" s="26"/>
      <c r="P52" s="27" t="s">
        <v>16</v>
      </c>
      <c r="Q52" s="28">
        <f>SUM(Q3:Q50)</f>
        <v>0</v>
      </c>
    </row>
  </sheetData>
  <sheetProtection algorithmName="SHA-512" hashValue="IKhrS/bWWkr1f36MeQVoLnq6otH9d0V+m3auc2Qhx11Du0guqilUkZW5O0dpwjux6kI+oGmKuPQBjPbKauATSg==" saltValue="27fa3meY0FP7KcGLg47Q4Q==" spinCount="100000" sheet="1" objects="1" scenarios="1" selectLockedCells="1"/>
  <mergeCells count="1">
    <mergeCell ref="A1: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98CE3-29A0-4DA6-A821-7CC1043624B6}">
  <dimension ref="A1:R30"/>
  <sheetViews>
    <sheetView zoomScale="68" workbookViewId="0">
      <selection activeCell="N7" sqref="N7"/>
    </sheetView>
  </sheetViews>
  <sheetFormatPr baseColWidth="10" defaultColWidth="8.88671875" defaultRowHeight="14.4" x14ac:dyDescent="0.3"/>
  <cols>
    <col min="1" max="1" width="12.77734375" customWidth="1"/>
    <col min="2" max="2" width="13.88671875" customWidth="1"/>
    <col min="3" max="3" width="42" customWidth="1"/>
    <col min="4" max="4" width="18.33203125" customWidth="1"/>
    <col min="5" max="5" width="42.33203125" customWidth="1"/>
    <col min="6" max="6" width="12.6640625" customWidth="1"/>
    <col min="7" max="7" width="11.77734375" customWidth="1"/>
    <col min="9" max="9" width="13.88671875" customWidth="1"/>
    <col min="10" max="10" width="13.44140625" customWidth="1"/>
    <col min="11" max="11" width="12.6640625" bestFit="1" customWidth="1"/>
    <col min="13" max="13" width="15.88671875" customWidth="1"/>
    <col min="14" max="14" width="21.88671875" style="39" customWidth="1"/>
    <col min="15" max="15" width="21.21875" customWidth="1"/>
    <col min="16" max="16" width="17.21875" customWidth="1"/>
    <col min="17" max="17" width="16.33203125" customWidth="1"/>
    <col min="18" max="18" width="23.44140625" customWidth="1"/>
  </cols>
  <sheetData>
    <row r="1" spans="1:18" ht="21.6" x14ac:dyDescent="0.4">
      <c r="A1" s="81" t="s">
        <v>528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</row>
    <row r="2" spans="1:18" ht="52.8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67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85.8" customHeight="1" x14ac:dyDescent="0.3">
      <c r="A3" s="9" t="s">
        <v>18</v>
      </c>
      <c r="B3" s="9" t="s">
        <v>19</v>
      </c>
      <c r="C3" s="44" t="s">
        <v>140</v>
      </c>
      <c r="D3" s="10" t="s">
        <v>114</v>
      </c>
      <c r="E3" s="44" t="s">
        <v>140</v>
      </c>
      <c r="F3" s="10">
        <v>6</v>
      </c>
      <c r="G3" s="32">
        <v>395</v>
      </c>
      <c r="H3" s="12">
        <v>0.1</v>
      </c>
      <c r="I3" s="16">
        <f>G3+(G3*H3)</f>
        <v>434.5</v>
      </c>
      <c r="J3" s="16">
        <v>2370</v>
      </c>
      <c r="K3" s="16">
        <v>2607</v>
      </c>
      <c r="L3" s="10" t="s">
        <v>113</v>
      </c>
      <c r="M3" s="10">
        <v>1</v>
      </c>
      <c r="N3" s="68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46.2" customHeight="1" x14ac:dyDescent="0.3">
      <c r="A4" s="9" t="s">
        <v>18</v>
      </c>
      <c r="B4" s="9" t="s">
        <v>19</v>
      </c>
      <c r="C4" s="44" t="s">
        <v>141</v>
      </c>
      <c r="D4" s="10" t="s">
        <v>115</v>
      </c>
      <c r="E4" s="44" t="s">
        <v>141</v>
      </c>
      <c r="F4" s="10">
        <v>6</v>
      </c>
      <c r="G4" s="32">
        <v>395</v>
      </c>
      <c r="H4" s="12">
        <v>0.1</v>
      </c>
      <c r="I4" s="16">
        <f t="shared" ref="I4:I28" si="0">G4+(G4*H4)</f>
        <v>434.5</v>
      </c>
      <c r="J4" s="16">
        <v>2370</v>
      </c>
      <c r="K4" s="16">
        <v>2607</v>
      </c>
      <c r="L4" s="10" t="s">
        <v>113</v>
      </c>
      <c r="M4" s="10">
        <v>1</v>
      </c>
      <c r="N4" s="68"/>
      <c r="O4" s="18">
        <f t="shared" ref="O4:O28" si="1">N4+(N4*H4)</f>
        <v>0</v>
      </c>
      <c r="P4" s="18">
        <f t="shared" ref="P4:P28" si="2">F4*N4</f>
        <v>0</v>
      </c>
      <c r="Q4" s="18">
        <f t="shared" ref="Q4:Q28" si="3">O4*F4</f>
        <v>0</v>
      </c>
      <c r="R4" s="17"/>
    </row>
    <row r="5" spans="1:18" ht="48.6" customHeight="1" x14ac:dyDescent="0.3">
      <c r="A5" s="9" t="s">
        <v>18</v>
      </c>
      <c r="B5" s="9" t="s">
        <v>19</v>
      </c>
      <c r="C5" s="45" t="s">
        <v>142</v>
      </c>
      <c r="D5" s="10" t="s">
        <v>116</v>
      </c>
      <c r="E5" s="45" t="s">
        <v>142</v>
      </c>
      <c r="F5" s="10">
        <v>6</v>
      </c>
      <c r="G5" s="32">
        <v>355</v>
      </c>
      <c r="H5" s="12">
        <v>0.1</v>
      </c>
      <c r="I5" s="16">
        <f t="shared" si="0"/>
        <v>390.5</v>
      </c>
      <c r="J5" s="16">
        <v>2130</v>
      </c>
      <c r="K5" s="16">
        <v>2343</v>
      </c>
      <c r="L5" s="10" t="s">
        <v>113</v>
      </c>
      <c r="M5" s="10">
        <v>1</v>
      </c>
      <c r="N5" s="68"/>
      <c r="O5" s="18">
        <f t="shared" si="1"/>
        <v>0</v>
      </c>
      <c r="P5" s="18">
        <f t="shared" si="2"/>
        <v>0</v>
      </c>
      <c r="Q5" s="18">
        <f t="shared" si="3"/>
        <v>0</v>
      </c>
      <c r="R5" s="17"/>
    </row>
    <row r="6" spans="1:18" ht="44.4" customHeight="1" x14ac:dyDescent="0.3">
      <c r="A6" s="9" t="s">
        <v>18</v>
      </c>
      <c r="B6" s="9" t="s">
        <v>19</v>
      </c>
      <c r="C6" s="46" t="s">
        <v>143</v>
      </c>
      <c r="D6" s="10" t="s">
        <v>117</v>
      </c>
      <c r="E6" s="46" t="s">
        <v>143</v>
      </c>
      <c r="F6" s="10">
        <v>9</v>
      </c>
      <c r="G6" s="32">
        <v>395</v>
      </c>
      <c r="H6" s="12">
        <v>0.1</v>
      </c>
      <c r="I6" s="16">
        <f t="shared" si="0"/>
        <v>434.5</v>
      </c>
      <c r="J6" s="16">
        <v>3555</v>
      </c>
      <c r="K6" s="16">
        <v>3910.5</v>
      </c>
      <c r="L6" s="10" t="s">
        <v>113</v>
      </c>
      <c r="M6" s="10">
        <v>1</v>
      </c>
      <c r="N6" s="68"/>
      <c r="O6" s="18">
        <f t="shared" si="1"/>
        <v>0</v>
      </c>
      <c r="P6" s="18">
        <f t="shared" si="2"/>
        <v>0</v>
      </c>
      <c r="Q6" s="18">
        <f t="shared" si="3"/>
        <v>0</v>
      </c>
      <c r="R6" s="17"/>
    </row>
    <row r="7" spans="1:18" ht="52.8" x14ac:dyDescent="0.3">
      <c r="A7" s="9" t="s">
        <v>18</v>
      </c>
      <c r="B7" s="9" t="s">
        <v>19</v>
      </c>
      <c r="C7" s="47" t="s">
        <v>144</v>
      </c>
      <c r="D7" s="10" t="s">
        <v>118</v>
      </c>
      <c r="E7" s="47" t="s">
        <v>144</v>
      </c>
      <c r="F7" s="10">
        <v>6</v>
      </c>
      <c r="G7" s="32">
        <v>395</v>
      </c>
      <c r="H7" s="12">
        <v>0.1</v>
      </c>
      <c r="I7" s="16">
        <f t="shared" si="0"/>
        <v>434.5</v>
      </c>
      <c r="J7" s="16">
        <v>2370</v>
      </c>
      <c r="K7" s="16">
        <v>2607</v>
      </c>
      <c r="L7" s="10" t="s">
        <v>113</v>
      </c>
      <c r="M7" s="10">
        <v>1</v>
      </c>
      <c r="N7" s="68"/>
      <c r="O7" s="18">
        <f t="shared" si="1"/>
        <v>0</v>
      </c>
      <c r="P7" s="18">
        <f t="shared" si="2"/>
        <v>0</v>
      </c>
      <c r="Q7" s="18">
        <f t="shared" si="3"/>
        <v>0</v>
      </c>
      <c r="R7" s="17"/>
    </row>
    <row r="8" spans="1:18" ht="39.6" x14ac:dyDescent="0.3">
      <c r="A8" s="9" t="s">
        <v>18</v>
      </c>
      <c r="B8" s="9" t="s">
        <v>19</v>
      </c>
      <c r="C8" s="47" t="s">
        <v>145</v>
      </c>
      <c r="D8" s="10" t="s">
        <v>119</v>
      </c>
      <c r="E8" s="47" t="s">
        <v>145</v>
      </c>
      <c r="F8" s="10">
        <v>3</v>
      </c>
      <c r="G8" s="32">
        <v>395</v>
      </c>
      <c r="H8" s="12">
        <v>0.1</v>
      </c>
      <c r="I8" s="16">
        <f t="shared" si="0"/>
        <v>434.5</v>
      </c>
      <c r="J8" s="16">
        <v>1185</v>
      </c>
      <c r="K8" s="16">
        <v>1303.5</v>
      </c>
      <c r="L8" s="10" t="s">
        <v>113</v>
      </c>
      <c r="M8" s="10">
        <v>1</v>
      </c>
      <c r="N8" s="68"/>
      <c r="O8" s="18">
        <f t="shared" si="1"/>
        <v>0</v>
      </c>
      <c r="P8" s="18">
        <f t="shared" si="2"/>
        <v>0</v>
      </c>
      <c r="Q8" s="18">
        <f t="shared" si="3"/>
        <v>0</v>
      </c>
      <c r="R8" s="17"/>
    </row>
    <row r="9" spans="1:18" ht="46.2" customHeight="1" x14ac:dyDescent="0.3">
      <c r="A9" s="9" t="s">
        <v>18</v>
      </c>
      <c r="B9" s="9" t="s">
        <v>19</v>
      </c>
      <c r="C9" s="48" t="s">
        <v>146</v>
      </c>
      <c r="D9" s="10" t="s">
        <v>120</v>
      </c>
      <c r="E9" s="48" t="s">
        <v>146</v>
      </c>
      <c r="F9" s="10">
        <v>6</v>
      </c>
      <c r="G9" s="33">
        <v>395</v>
      </c>
      <c r="H9" s="12">
        <v>0.1</v>
      </c>
      <c r="I9" s="16">
        <f t="shared" si="0"/>
        <v>434.5</v>
      </c>
      <c r="J9" s="16">
        <v>2370</v>
      </c>
      <c r="K9" s="16">
        <v>2607</v>
      </c>
      <c r="L9" s="10" t="s">
        <v>113</v>
      </c>
      <c r="M9" s="10">
        <v>1</v>
      </c>
      <c r="N9" s="68"/>
      <c r="O9" s="18">
        <f t="shared" si="1"/>
        <v>0</v>
      </c>
      <c r="P9" s="18">
        <f t="shared" si="2"/>
        <v>0</v>
      </c>
      <c r="Q9" s="18">
        <f t="shared" si="3"/>
        <v>0</v>
      </c>
      <c r="R9" s="17"/>
    </row>
    <row r="10" spans="1:18" ht="47.4" customHeight="1" x14ac:dyDescent="0.3">
      <c r="A10" s="9" t="s">
        <v>18</v>
      </c>
      <c r="B10" s="9" t="s">
        <v>19</v>
      </c>
      <c r="C10" s="48" t="s">
        <v>147</v>
      </c>
      <c r="D10" s="10" t="s">
        <v>121</v>
      </c>
      <c r="E10" s="48" t="s">
        <v>147</v>
      </c>
      <c r="F10" s="10">
        <v>3</v>
      </c>
      <c r="G10" s="33">
        <v>395</v>
      </c>
      <c r="H10" s="12">
        <v>0.1</v>
      </c>
      <c r="I10" s="16">
        <f t="shared" si="0"/>
        <v>434.5</v>
      </c>
      <c r="J10" s="16">
        <v>1185</v>
      </c>
      <c r="K10" s="16">
        <v>1303.5</v>
      </c>
      <c r="L10" s="10" t="s">
        <v>113</v>
      </c>
      <c r="M10" s="10">
        <v>1</v>
      </c>
      <c r="N10" s="68"/>
      <c r="O10" s="18">
        <f t="shared" si="1"/>
        <v>0</v>
      </c>
      <c r="P10" s="18">
        <f t="shared" si="2"/>
        <v>0</v>
      </c>
      <c r="Q10" s="18">
        <f t="shared" si="3"/>
        <v>0</v>
      </c>
      <c r="R10" s="17"/>
    </row>
    <row r="11" spans="1:18" ht="44.4" customHeight="1" x14ac:dyDescent="0.3">
      <c r="A11" s="9" t="s">
        <v>18</v>
      </c>
      <c r="B11" s="9" t="s">
        <v>19</v>
      </c>
      <c r="C11" s="48" t="s">
        <v>148</v>
      </c>
      <c r="D11" s="10" t="s">
        <v>122</v>
      </c>
      <c r="E11" s="48" t="s">
        <v>148</v>
      </c>
      <c r="F11" s="10">
        <v>9</v>
      </c>
      <c r="G11" s="33">
        <v>395</v>
      </c>
      <c r="H11" s="12">
        <v>0.1</v>
      </c>
      <c r="I11" s="16">
        <f t="shared" si="0"/>
        <v>434.5</v>
      </c>
      <c r="J11" s="16">
        <v>3555</v>
      </c>
      <c r="K11" s="16">
        <v>3910.5</v>
      </c>
      <c r="L11" s="10" t="s">
        <v>113</v>
      </c>
      <c r="M11" s="10">
        <v>1</v>
      </c>
      <c r="N11" s="68"/>
      <c r="O11" s="18">
        <f t="shared" si="1"/>
        <v>0</v>
      </c>
      <c r="P11" s="18">
        <f t="shared" si="2"/>
        <v>0</v>
      </c>
      <c r="Q11" s="18">
        <f t="shared" si="3"/>
        <v>0</v>
      </c>
      <c r="R11" s="17"/>
    </row>
    <row r="12" spans="1:18" ht="45.6" customHeight="1" x14ac:dyDescent="0.3">
      <c r="A12" s="9" t="s">
        <v>18</v>
      </c>
      <c r="B12" s="9" t="s">
        <v>19</v>
      </c>
      <c r="C12" s="48" t="s">
        <v>149</v>
      </c>
      <c r="D12" s="10" t="s">
        <v>123</v>
      </c>
      <c r="E12" s="48" t="s">
        <v>149</v>
      </c>
      <c r="F12" s="10">
        <v>6</v>
      </c>
      <c r="G12" s="33">
        <v>395</v>
      </c>
      <c r="H12" s="12">
        <v>0.1</v>
      </c>
      <c r="I12" s="16">
        <f t="shared" si="0"/>
        <v>434.5</v>
      </c>
      <c r="J12" s="16">
        <v>2370</v>
      </c>
      <c r="K12" s="16">
        <v>2607</v>
      </c>
      <c r="L12" s="10" t="s">
        <v>113</v>
      </c>
      <c r="M12" s="10">
        <v>1</v>
      </c>
      <c r="N12" s="68"/>
      <c r="O12" s="18">
        <f t="shared" si="1"/>
        <v>0</v>
      </c>
      <c r="P12" s="18">
        <f t="shared" si="2"/>
        <v>0</v>
      </c>
      <c r="Q12" s="18">
        <f t="shared" si="3"/>
        <v>0</v>
      </c>
      <c r="R12" s="17"/>
    </row>
    <row r="13" spans="1:18" ht="72" customHeight="1" x14ac:dyDescent="0.3">
      <c r="A13" s="9" t="s">
        <v>18</v>
      </c>
      <c r="B13" s="9" t="s">
        <v>19</v>
      </c>
      <c r="C13" s="44" t="s">
        <v>150</v>
      </c>
      <c r="D13" s="10" t="s">
        <v>124</v>
      </c>
      <c r="E13" s="44" t="s">
        <v>150</v>
      </c>
      <c r="F13" s="10">
        <v>12</v>
      </c>
      <c r="G13" s="32">
        <v>450</v>
      </c>
      <c r="H13" s="12">
        <v>0.1</v>
      </c>
      <c r="I13" s="16">
        <f t="shared" si="0"/>
        <v>495</v>
      </c>
      <c r="J13" s="16">
        <v>5400</v>
      </c>
      <c r="K13" s="16">
        <v>5940</v>
      </c>
      <c r="L13" s="10" t="s">
        <v>113</v>
      </c>
      <c r="M13" s="10">
        <v>1</v>
      </c>
      <c r="N13" s="68"/>
      <c r="O13" s="18">
        <f t="shared" si="1"/>
        <v>0</v>
      </c>
      <c r="P13" s="18">
        <f t="shared" si="2"/>
        <v>0</v>
      </c>
      <c r="Q13" s="18">
        <f t="shared" si="3"/>
        <v>0</v>
      </c>
      <c r="R13" s="17"/>
    </row>
    <row r="14" spans="1:18" ht="47.4" customHeight="1" x14ac:dyDescent="0.3">
      <c r="A14" s="9" t="s">
        <v>18</v>
      </c>
      <c r="B14" s="9" t="s">
        <v>19</v>
      </c>
      <c r="C14" s="44" t="s">
        <v>151</v>
      </c>
      <c r="D14" s="10" t="s">
        <v>125</v>
      </c>
      <c r="E14" s="44" t="s">
        <v>151</v>
      </c>
      <c r="F14" s="10">
        <v>9</v>
      </c>
      <c r="G14" s="32">
        <v>265</v>
      </c>
      <c r="H14" s="12">
        <v>0.1</v>
      </c>
      <c r="I14" s="16">
        <f t="shared" si="0"/>
        <v>291.5</v>
      </c>
      <c r="J14" s="16">
        <v>2385</v>
      </c>
      <c r="K14" s="16">
        <v>2623.5</v>
      </c>
      <c r="L14" s="10" t="s">
        <v>113</v>
      </c>
      <c r="M14" s="10">
        <v>1</v>
      </c>
      <c r="N14" s="68"/>
      <c r="O14" s="18">
        <f t="shared" si="1"/>
        <v>0</v>
      </c>
      <c r="P14" s="18">
        <f t="shared" si="2"/>
        <v>0</v>
      </c>
      <c r="Q14" s="18">
        <f t="shared" si="3"/>
        <v>0</v>
      </c>
      <c r="R14" s="17"/>
    </row>
    <row r="15" spans="1:18" ht="57.6" customHeight="1" x14ac:dyDescent="0.3">
      <c r="A15" s="9" t="s">
        <v>18</v>
      </c>
      <c r="B15" s="9" t="s">
        <v>19</v>
      </c>
      <c r="C15" s="48" t="s">
        <v>152</v>
      </c>
      <c r="D15" s="10" t="s">
        <v>126</v>
      </c>
      <c r="E15" s="48" t="s">
        <v>152</v>
      </c>
      <c r="F15" s="10">
        <v>3</v>
      </c>
      <c r="G15" s="32">
        <v>265</v>
      </c>
      <c r="H15" s="12">
        <v>0.1</v>
      </c>
      <c r="I15" s="16">
        <f t="shared" si="0"/>
        <v>291.5</v>
      </c>
      <c r="J15" s="16">
        <v>795</v>
      </c>
      <c r="K15" s="16">
        <v>874.5</v>
      </c>
      <c r="L15" s="10" t="s">
        <v>113</v>
      </c>
      <c r="M15" s="10">
        <v>1</v>
      </c>
      <c r="N15" s="68"/>
      <c r="O15" s="18">
        <f t="shared" si="1"/>
        <v>0</v>
      </c>
      <c r="P15" s="18">
        <f t="shared" si="2"/>
        <v>0</v>
      </c>
      <c r="Q15" s="18">
        <f t="shared" si="3"/>
        <v>0</v>
      </c>
      <c r="R15" s="17"/>
    </row>
    <row r="16" spans="1:18" ht="62.4" customHeight="1" x14ac:dyDescent="0.3">
      <c r="A16" s="9" t="s">
        <v>18</v>
      </c>
      <c r="B16" s="9" t="s">
        <v>19</v>
      </c>
      <c r="C16" s="44" t="s">
        <v>153</v>
      </c>
      <c r="D16" s="10" t="s">
        <v>127</v>
      </c>
      <c r="E16" s="44" t="s">
        <v>153</v>
      </c>
      <c r="F16" s="10">
        <v>15</v>
      </c>
      <c r="G16" s="33">
        <v>65</v>
      </c>
      <c r="H16" s="12">
        <v>0.1</v>
      </c>
      <c r="I16" s="16">
        <f t="shared" si="0"/>
        <v>71.5</v>
      </c>
      <c r="J16" s="16">
        <v>975</v>
      </c>
      <c r="K16" s="16">
        <v>1072.5</v>
      </c>
      <c r="L16" s="10" t="s">
        <v>113</v>
      </c>
      <c r="M16" s="10">
        <v>1</v>
      </c>
      <c r="N16" s="68"/>
      <c r="O16" s="18">
        <f t="shared" si="1"/>
        <v>0</v>
      </c>
      <c r="P16" s="18">
        <f t="shared" si="2"/>
        <v>0</v>
      </c>
      <c r="Q16" s="18">
        <f t="shared" si="3"/>
        <v>0</v>
      </c>
      <c r="R16" s="17"/>
    </row>
    <row r="17" spans="1:18" ht="72" customHeight="1" x14ac:dyDescent="0.3">
      <c r="A17" s="9" t="s">
        <v>18</v>
      </c>
      <c r="B17" s="9" t="s">
        <v>19</v>
      </c>
      <c r="C17" s="49" t="s">
        <v>154</v>
      </c>
      <c r="D17" s="10" t="s">
        <v>128</v>
      </c>
      <c r="E17" s="49" t="s">
        <v>154</v>
      </c>
      <c r="F17" s="10">
        <v>3</v>
      </c>
      <c r="G17" s="34">
        <v>480</v>
      </c>
      <c r="H17" s="12">
        <v>0.1</v>
      </c>
      <c r="I17" s="16">
        <f t="shared" si="0"/>
        <v>528</v>
      </c>
      <c r="J17" s="16">
        <v>1440</v>
      </c>
      <c r="K17" s="16">
        <v>1584</v>
      </c>
      <c r="L17" s="10" t="s">
        <v>166</v>
      </c>
      <c r="M17" s="10">
        <v>12</v>
      </c>
      <c r="N17" s="68"/>
      <c r="O17" s="18">
        <f t="shared" si="1"/>
        <v>0</v>
      </c>
      <c r="P17" s="18">
        <f t="shared" si="2"/>
        <v>0</v>
      </c>
      <c r="Q17" s="18">
        <f t="shared" si="3"/>
        <v>0</v>
      </c>
      <c r="R17" s="17"/>
    </row>
    <row r="18" spans="1:18" ht="43.2" customHeight="1" x14ac:dyDescent="0.3">
      <c r="A18" s="9" t="s">
        <v>18</v>
      </c>
      <c r="B18" s="9" t="s">
        <v>19</v>
      </c>
      <c r="C18" s="50" t="s">
        <v>155</v>
      </c>
      <c r="D18" s="10" t="s">
        <v>129</v>
      </c>
      <c r="E18" s="50" t="s">
        <v>155</v>
      </c>
      <c r="F18" s="10">
        <v>15</v>
      </c>
      <c r="G18" s="35">
        <v>275</v>
      </c>
      <c r="H18" s="12">
        <v>0.1</v>
      </c>
      <c r="I18" s="16">
        <f t="shared" si="0"/>
        <v>302.5</v>
      </c>
      <c r="J18" s="16">
        <v>4125</v>
      </c>
      <c r="K18" s="16">
        <v>4537.5</v>
      </c>
      <c r="L18" s="10" t="s">
        <v>113</v>
      </c>
      <c r="M18" s="10">
        <v>1</v>
      </c>
      <c r="N18" s="68"/>
      <c r="O18" s="18">
        <f t="shared" si="1"/>
        <v>0</v>
      </c>
      <c r="P18" s="18">
        <f t="shared" si="2"/>
        <v>0</v>
      </c>
      <c r="Q18" s="18">
        <f t="shared" si="3"/>
        <v>0</v>
      </c>
      <c r="R18" s="17"/>
    </row>
    <row r="19" spans="1:18" ht="39.6" x14ac:dyDescent="0.3">
      <c r="A19" s="9" t="s">
        <v>18</v>
      </c>
      <c r="B19" s="9" t="s">
        <v>19</v>
      </c>
      <c r="C19" s="51" t="s">
        <v>156</v>
      </c>
      <c r="D19" s="10" t="s">
        <v>130</v>
      </c>
      <c r="E19" s="51" t="s">
        <v>156</v>
      </c>
      <c r="F19" s="10">
        <v>9</v>
      </c>
      <c r="G19" s="35">
        <v>275</v>
      </c>
      <c r="H19" s="12">
        <v>0.1</v>
      </c>
      <c r="I19" s="16">
        <f t="shared" si="0"/>
        <v>302.5</v>
      </c>
      <c r="J19" s="16">
        <v>2475</v>
      </c>
      <c r="K19" s="16">
        <v>2722.5</v>
      </c>
      <c r="L19" s="10" t="s">
        <v>113</v>
      </c>
      <c r="M19" s="10">
        <v>1</v>
      </c>
      <c r="N19" s="68"/>
      <c r="O19" s="18">
        <f t="shared" si="1"/>
        <v>0</v>
      </c>
      <c r="P19" s="18">
        <f t="shared" si="2"/>
        <v>0</v>
      </c>
      <c r="Q19" s="18">
        <f t="shared" si="3"/>
        <v>0</v>
      </c>
      <c r="R19" s="17"/>
    </row>
    <row r="20" spans="1:18" ht="76.8" customHeight="1" x14ac:dyDescent="0.3">
      <c r="A20" s="9" t="s">
        <v>18</v>
      </c>
      <c r="B20" s="9" t="s">
        <v>19</v>
      </c>
      <c r="C20" s="44" t="s">
        <v>157</v>
      </c>
      <c r="D20" s="10" t="s">
        <v>131</v>
      </c>
      <c r="E20" s="44" t="s">
        <v>157</v>
      </c>
      <c r="F20" s="10">
        <v>6</v>
      </c>
      <c r="G20" s="36">
        <v>275</v>
      </c>
      <c r="H20" s="12">
        <v>0.1</v>
      </c>
      <c r="I20" s="16">
        <f t="shared" si="0"/>
        <v>302.5</v>
      </c>
      <c r="J20" s="16">
        <v>1650</v>
      </c>
      <c r="K20" s="16">
        <v>1815</v>
      </c>
      <c r="L20" s="10" t="s">
        <v>113</v>
      </c>
      <c r="M20" s="10">
        <v>1</v>
      </c>
      <c r="N20" s="68"/>
      <c r="O20" s="18">
        <f t="shared" si="1"/>
        <v>0</v>
      </c>
      <c r="P20" s="18">
        <f t="shared" si="2"/>
        <v>0</v>
      </c>
      <c r="Q20" s="18">
        <f t="shared" si="3"/>
        <v>0</v>
      </c>
      <c r="R20" s="17"/>
    </row>
    <row r="21" spans="1:18" ht="79.2" x14ac:dyDescent="0.3">
      <c r="A21" s="9" t="s">
        <v>18</v>
      </c>
      <c r="B21" s="9" t="s">
        <v>19</v>
      </c>
      <c r="C21" s="44" t="s">
        <v>158</v>
      </c>
      <c r="D21" s="10" t="s">
        <v>132</v>
      </c>
      <c r="E21" s="44" t="s">
        <v>158</v>
      </c>
      <c r="F21" s="10">
        <v>3</v>
      </c>
      <c r="G21" s="32">
        <v>450</v>
      </c>
      <c r="H21" s="12">
        <v>0.1</v>
      </c>
      <c r="I21" s="16">
        <f t="shared" si="0"/>
        <v>495</v>
      </c>
      <c r="J21" s="16">
        <v>1350</v>
      </c>
      <c r="K21" s="16">
        <v>1485</v>
      </c>
      <c r="L21" s="10" t="s">
        <v>113</v>
      </c>
      <c r="M21" s="10">
        <v>1</v>
      </c>
      <c r="N21" s="68"/>
      <c r="O21" s="18">
        <f t="shared" si="1"/>
        <v>0</v>
      </c>
      <c r="P21" s="18">
        <f t="shared" si="2"/>
        <v>0</v>
      </c>
      <c r="Q21" s="18">
        <f t="shared" si="3"/>
        <v>0</v>
      </c>
      <c r="R21" s="17"/>
    </row>
    <row r="22" spans="1:18" ht="52.8" x14ac:dyDescent="0.3">
      <c r="A22" s="9" t="s">
        <v>18</v>
      </c>
      <c r="B22" s="9" t="s">
        <v>19</v>
      </c>
      <c r="C22" s="52" t="s">
        <v>159</v>
      </c>
      <c r="D22" s="10" t="s">
        <v>133</v>
      </c>
      <c r="E22" s="52" t="s">
        <v>159</v>
      </c>
      <c r="F22" s="10">
        <v>6</v>
      </c>
      <c r="G22" s="32">
        <v>275</v>
      </c>
      <c r="H22" s="12">
        <v>0.1</v>
      </c>
      <c r="I22" s="16">
        <f t="shared" si="0"/>
        <v>302.5</v>
      </c>
      <c r="J22" s="16">
        <v>1650</v>
      </c>
      <c r="K22" s="16">
        <v>1815</v>
      </c>
      <c r="L22" s="10" t="s">
        <v>113</v>
      </c>
      <c r="M22" s="10">
        <v>1</v>
      </c>
      <c r="N22" s="68"/>
      <c r="O22" s="18">
        <f t="shared" si="1"/>
        <v>0</v>
      </c>
      <c r="P22" s="18">
        <f t="shared" si="2"/>
        <v>0</v>
      </c>
      <c r="Q22" s="18">
        <f t="shared" si="3"/>
        <v>0</v>
      </c>
      <c r="R22" s="17"/>
    </row>
    <row r="23" spans="1:18" ht="49.2" customHeight="1" x14ac:dyDescent="0.3">
      <c r="A23" s="9" t="s">
        <v>18</v>
      </c>
      <c r="B23" s="9" t="s">
        <v>19</v>
      </c>
      <c r="C23" s="44" t="s">
        <v>160</v>
      </c>
      <c r="D23" s="10" t="s">
        <v>134</v>
      </c>
      <c r="E23" s="44" t="s">
        <v>160</v>
      </c>
      <c r="F23" s="10">
        <v>15</v>
      </c>
      <c r="G23" s="32">
        <v>100</v>
      </c>
      <c r="H23" s="12">
        <v>0.1</v>
      </c>
      <c r="I23" s="16">
        <f t="shared" si="0"/>
        <v>110</v>
      </c>
      <c r="J23" s="16">
        <v>1500</v>
      </c>
      <c r="K23" s="16">
        <v>1650</v>
      </c>
      <c r="L23" s="10" t="s">
        <v>113</v>
      </c>
      <c r="M23" s="10">
        <v>1</v>
      </c>
      <c r="N23" s="68"/>
      <c r="O23" s="18">
        <f t="shared" si="1"/>
        <v>0</v>
      </c>
      <c r="P23" s="18">
        <f t="shared" si="2"/>
        <v>0</v>
      </c>
      <c r="Q23" s="18">
        <f t="shared" si="3"/>
        <v>0</v>
      </c>
      <c r="R23" s="17"/>
    </row>
    <row r="24" spans="1:18" ht="45.6" customHeight="1" x14ac:dyDescent="0.3">
      <c r="A24" s="9" t="s">
        <v>18</v>
      </c>
      <c r="B24" s="9" t="s">
        <v>19</v>
      </c>
      <c r="C24" s="44" t="s">
        <v>161</v>
      </c>
      <c r="D24" s="10" t="s">
        <v>135</v>
      </c>
      <c r="E24" s="44" t="s">
        <v>161</v>
      </c>
      <c r="F24" s="10">
        <v>15</v>
      </c>
      <c r="G24" s="32">
        <v>90</v>
      </c>
      <c r="H24" s="12">
        <v>0.1</v>
      </c>
      <c r="I24" s="16">
        <f t="shared" si="0"/>
        <v>99</v>
      </c>
      <c r="J24" s="16">
        <v>1350</v>
      </c>
      <c r="K24" s="16">
        <v>1485</v>
      </c>
      <c r="L24" s="10" t="s">
        <v>113</v>
      </c>
      <c r="M24" s="10">
        <v>1</v>
      </c>
      <c r="N24" s="68"/>
      <c r="O24" s="18">
        <f t="shared" si="1"/>
        <v>0</v>
      </c>
      <c r="P24" s="18">
        <f t="shared" si="2"/>
        <v>0</v>
      </c>
      <c r="Q24" s="18">
        <f t="shared" si="3"/>
        <v>0</v>
      </c>
      <c r="R24" s="17"/>
    </row>
    <row r="25" spans="1:18" ht="44.4" customHeight="1" x14ac:dyDescent="0.3">
      <c r="A25" s="9" t="s">
        <v>18</v>
      </c>
      <c r="B25" s="9" t="s">
        <v>19</v>
      </c>
      <c r="C25" s="53" t="s">
        <v>162</v>
      </c>
      <c r="D25" s="10" t="s">
        <v>136</v>
      </c>
      <c r="E25" s="53" t="s">
        <v>162</v>
      </c>
      <c r="F25" s="10">
        <v>6</v>
      </c>
      <c r="G25" s="32">
        <v>295</v>
      </c>
      <c r="H25" s="12">
        <v>0.1</v>
      </c>
      <c r="I25" s="16">
        <f t="shared" si="0"/>
        <v>324.5</v>
      </c>
      <c r="J25" s="16">
        <v>1770</v>
      </c>
      <c r="K25" s="16">
        <v>1947</v>
      </c>
      <c r="L25" s="10" t="s">
        <v>113</v>
      </c>
      <c r="M25" s="10">
        <v>1</v>
      </c>
      <c r="N25" s="68"/>
      <c r="O25" s="18">
        <f t="shared" si="1"/>
        <v>0</v>
      </c>
      <c r="P25" s="18">
        <f t="shared" si="2"/>
        <v>0</v>
      </c>
      <c r="Q25" s="18">
        <f t="shared" si="3"/>
        <v>0</v>
      </c>
      <c r="R25" s="17"/>
    </row>
    <row r="26" spans="1:18" ht="112.2" customHeight="1" x14ac:dyDescent="0.3">
      <c r="A26" s="9" t="s">
        <v>18</v>
      </c>
      <c r="B26" s="9" t="s">
        <v>19</v>
      </c>
      <c r="C26" s="54" t="s">
        <v>163</v>
      </c>
      <c r="D26" s="10" t="s">
        <v>137</v>
      </c>
      <c r="E26" s="54" t="s">
        <v>163</v>
      </c>
      <c r="F26" s="10">
        <v>12</v>
      </c>
      <c r="G26" s="37">
        <v>500</v>
      </c>
      <c r="H26" s="12">
        <v>0.1</v>
      </c>
      <c r="I26" s="16">
        <f t="shared" si="0"/>
        <v>550</v>
      </c>
      <c r="J26" s="16">
        <v>6000</v>
      </c>
      <c r="K26" s="16">
        <v>6600</v>
      </c>
      <c r="L26" s="10" t="s">
        <v>113</v>
      </c>
      <c r="M26" s="10">
        <v>1</v>
      </c>
      <c r="N26" s="68"/>
      <c r="O26" s="18">
        <f t="shared" si="1"/>
        <v>0</v>
      </c>
      <c r="P26" s="18">
        <f t="shared" si="2"/>
        <v>0</v>
      </c>
      <c r="Q26" s="18">
        <f t="shared" si="3"/>
        <v>0</v>
      </c>
      <c r="R26" s="17"/>
    </row>
    <row r="27" spans="1:18" ht="61.8" customHeight="1" x14ac:dyDescent="0.3">
      <c r="A27" s="9" t="s">
        <v>18</v>
      </c>
      <c r="B27" s="9" t="s">
        <v>19</v>
      </c>
      <c r="C27" s="54" t="s">
        <v>164</v>
      </c>
      <c r="D27" s="10" t="s">
        <v>138</v>
      </c>
      <c r="E27" s="54" t="s">
        <v>164</v>
      </c>
      <c r="F27" s="10">
        <v>6</v>
      </c>
      <c r="G27" s="37">
        <v>175</v>
      </c>
      <c r="H27" s="12">
        <v>0.1</v>
      </c>
      <c r="I27" s="16">
        <f t="shared" si="0"/>
        <v>192.5</v>
      </c>
      <c r="J27" s="16">
        <v>1050</v>
      </c>
      <c r="K27" s="16">
        <v>1155</v>
      </c>
      <c r="L27" s="10" t="s">
        <v>113</v>
      </c>
      <c r="M27" s="10">
        <v>1</v>
      </c>
      <c r="N27" s="68"/>
      <c r="O27" s="18">
        <f t="shared" si="1"/>
        <v>0</v>
      </c>
      <c r="P27" s="18">
        <f t="shared" si="2"/>
        <v>0</v>
      </c>
      <c r="Q27" s="18">
        <f t="shared" si="3"/>
        <v>0</v>
      </c>
      <c r="R27" s="17"/>
    </row>
    <row r="28" spans="1:18" ht="85.8" customHeight="1" x14ac:dyDescent="0.3">
      <c r="A28" s="9" t="s">
        <v>18</v>
      </c>
      <c r="B28" s="9" t="s">
        <v>19</v>
      </c>
      <c r="C28" s="54" t="s">
        <v>165</v>
      </c>
      <c r="D28" s="10" t="s">
        <v>139</v>
      </c>
      <c r="E28" s="54" t="s">
        <v>165</v>
      </c>
      <c r="F28" s="10">
        <v>9</v>
      </c>
      <c r="G28" s="37">
        <v>275</v>
      </c>
      <c r="H28" s="12">
        <v>0.1</v>
      </c>
      <c r="I28" s="16">
        <f t="shared" si="0"/>
        <v>302.5</v>
      </c>
      <c r="J28" s="16">
        <v>2475</v>
      </c>
      <c r="K28" s="16">
        <v>2722.5</v>
      </c>
      <c r="L28" s="10" t="s">
        <v>113</v>
      </c>
      <c r="M28" s="10">
        <v>1</v>
      </c>
      <c r="N28" s="68"/>
      <c r="O28" s="18">
        <f t="shared" si="1"/>
        <v>0</v>
      </c>
      <c r="P28" s="18">
        <f t="shared" si="2"/>
        <v>0</v>
      </c>
      <c r="Q28" s="18">
        <f t="shared" si="3"/>
        <v>0</v>
      </c>
      <c r="R28" s="17"/>
    </row>
    <row r="29" spans="1:18" ht="26.4" x14ac:dyDescent="0.3">
      <c r="I29" s="29" t="s">
        <v>9</v>
      </c>
      <c r="J29" s="25">
        <f>SUM(J3:J28)</f>
        <v>59850</v>
      </c>
      <c r="K29" s="30"/>
      <c r="N29" s="29" t="s">
        <v>15</v>
      </c>
      <c r="O29" s="28">
        <f>SUM(O3:O28)</f>
        <v>0</v>
      </c>
      <c r="P29" s="26"/>
    </row>
    <row r="30" spans="1:18" ht="26.4" x14ac:dyDescent="0.3">
      <c r="I30" s="30"/>
      <c r="J30" s="31" t="s">
        <v>10</v>
      </c>
      <c r="K30" s="28">
        <f>SUM(K3:K28)</f>
        <v>65835</v>
      </c>
      <c r="N30" s="30"/>
      <c r="O30" s="27" t="s">
        <v>16</v>
      </c>
      <c r="P30" s="28">
        <f>SUM(P3:P28)</f>
        <v>0</v>
      </c>
    </row>
  </sheetData>
  <sheetProtection algorithmName="SHA-512" hashValue="XA4kHncd/eE+ASwaRH6wYSMGPiDk9QaXxXWSh0U4Zl3tf+hRGDYPpUaoPa2ot8DcuKgYeCsX0EX/RAwoLJmROw==" saltValue="ayopy9G2p2x5MjK2T0cqrg==" spinCount="100000" sheet="1" objects="1" scenarios="1" selectLockedCells="1"/>
  <mergeCells count="1">
    <mergeCell ref="A1:R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3DE4B-EC7A-4F49-8AFC-8554DA82D987}">
  <dimension ref="A1:U120"/>
  <sheetViews>
    <sheetView zoomScale="84" workbookViewId="0">
      <selection activeCell="N13" sqref="N13"/>
    </sheetView>
  </sheetViews>
  <sheetFormatPr baseColWidth="10" defaultColWidth="8.88671875" defaultRowHeight="14.4" x14ac:dyDescent="0.3"/>
  <cols>
    <col min="1" max="2" width="14.44140625" customWidth="1"/>
    <col min="3" max="3" width="30.77734375" style="23" customWidth="1"/>
    <col min="4" max="4" width="18.109375" customWidth="1"/>
    <col min="5" max="5" width="32.77734375" style="23" customWidth="1"/>
    <col min="6" max="6" width="14.109375" customWidth="1"/>
    <col min="7" max="7" width="9.44140625" style="39" bestFit="1" customWidth="1"/>
    <col min="8" max="8" width="8.88671875" style="38"/>
    <col min="9" max="9" width="13.21875" style="39" customWidth="1"/>
    <col min="10" max="11" width="12.5546875" bestFit="1" customWidth="1"/>
    <col min="13" max="13" width="11.5546875" customWidth="1"/>
    <col min="14" max="14" width="19.5546875" style="39" customWidth="1"/>
    <col min="15" max="15" width="19.77734375" customWidth="1"/>
    <col min="16" max="16" width="18.88671875" customWidth="1"/>
    <col min="17" max="17" width="20.5546875" customWidth="1"/>
    <col min="18" max="18" width="20" customWidth="1"/>
  </cols>
  <sheetData>
    <row r="1" spans="1:21" ht="21.6" x14ac:dyDescent="0.4">
      <c r="A1" s="81" t="s">
        <v>529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</row>
    <row r="2" spans="1:21" ht="39.6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67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21" ht="39.6" x14ac:dyDescent="0.3">
      <c r="A3" s="9" t="s">
        <v>18</v>
      </c>
      <c r="B3" s="9" t="s">
        <v>19</v>
      </c>
      <c r="C3" s="55" t="s">
        <v>285</v>
      </c>
      <c r="D3" s="10" t="s">
        <v>167</v>
      </c>
      <c r="E3" s="69" t="s">
        <v>285</v>
      </c>
      <c r="F3" s="41">
        <v>3</v>
      </c>
      <c r="G3" s="42">
        <v>500</v>
      </c>
      <c r="H3" s="43">
        <v>0.1</v>
      </c>
      <c r="I3" s="42">
        <v>550</v>
      </c>
      <c r="J3" s="16">
        <v>1500</v>
      </c>
      <c r="K3" s="16">
        <v>1650</v>
      </c>
      <c r="L3" s="10" t="s">
        <v>113</v>
      </c>
      <c r="M3" s="10">
        <v>1</v>
      </c>
      <c r="N3" s="68"/>
      <c r="O3" s="18">
        <f>N3+(N3*H3)</f>
        <v>0</v>
      </c>
      <c r="P3" s="18">
        <f>F3*N3</f>
        <v>0</v>
      </c>
      <c r="Q3" s="18">
        <f>O3*F3</f>
        <v>0</v>
      </c>
      <c r="R3" s="17"/>
      <c r="U3" t="s">
        <v>526</v>
      </c>
    </row>
    <row r="4" spans="1:21" ht="39.6" x14ac:dyDescent="0.3">
      <c r="A4" s="9" t="s">
        <v>18</v>
      </c>
      <c r="B4" s="9" t="s">
        <v>19</v>
      </c>
      <c r="C4" s="55" t="s">
        <v>286</v>
      </c>
      <c r="D4" s="10" t="s">
        <v>168</v>
      </c>
      <c r="E4" s="69" t="s">
        <v>286</v>
      </c>
      <c r="F4" s="41">
        <v>3</v>
      </c>
      <c r="G4" s="42">
        <v>500</v>
      </c>
      <c r="H4" s="43">
        <v>0.1</v>
      </c>
      <c r="I4" s="42">
        <v>550</v>
      </c>
      <c r="J4" s="16">
        <v>1500</v>
      </c>
      <c r="K4" s="16">
        <v>1650</v>
      </c>
      <c r="L4" s="10" t="s">
        <v>113</v>
      </c>
      <c r="M4" s="10">
        <v>1</v>
      </c>
      <c r="N4" s="68"/>
      <c r="O4" s="18">
        <f t="shared" ref="O4:O67" si="0">N4+(N4*H4)</f>
        <v>0</v>
      </c>
      <c r="P4" s="18">
        <f t="shared" ref="P4:P67" si="1">F4*N4</f>
        <v>0</v>
      </c>
      <c r="Q4" s="18">
        <f t="shared" ref="Q4:Q67" si="2">O4*F4</f>
        <v>0</v>
      </c>
      <c r="R4" s="17"/>
    </row>
    <row r="5" spans="1:21" ht="39.6" x14ac:dyDescent="0.3">
      <c r="A5" s="9" t="s">
        <v>18</v>
      </c>
      <c r="B5" s="9" t="s">
        <v>19</v>
      </c>
      <c r="C5" s="55" t="s">
        <v>287</v>
      </c>
      <c r="D5" s="10" t="s">
        <v>169</v>
      </c>
      <c r="E5" s="69" t="s">
        <v>287</v>
      </c>
      <c r="F5" s="41">
        <v>3</v>
      </c>
      <c r="G5" s="42">
        <v>500</v>
      </c>
      <c r="H5" s="43">
        <v>0.1</v>
      </c>
      <c r="I5" s="42">
        <v>550</v>
      </c>
      <c r="J5" s="16">
        <v>1500</v>
      </c>
      <c r="K5" s="16">
        <v>1650</v>
      </c>
      <c r="L5" s="10" t="s">
        <v>113</v>
      </c>
      <c r="M5" s="10">
        <v>1</v>
      </c>
      <c r="N5" s="68"/>
      <c r="O5" s="18">
        <f t="shared" si="0"/>
        <v>0</v>
      </c>
      <c r="P5" s="18">
        <f t="shared" si="1"/>
        <v>0</v>
      </c>
      <c r="Q5" s="18">
        <f t="shared" si="2"/>
        <v>0</v>
      </c>
      <c r="R5" s="17"/>
    </row>
    <row r="6" spans="1:21" ht="39.6" x14ac:dyDescent="0.3">
      <c r="A6" s="9" t="s">
        <v>18</v>
      </c>
      <c r="B6" s="9" t="s">
        <v>19</v>
      </c>
      <c r="C6" s="55" t="s">
        <v>288</v>
      </c>
      <c r="D6" s="10" t="s">
        <v>170</v>
      </c>
      <c r="E6" s="69" t="s">
        <v>288</v>
      </c>
      <c r="F6" s="41">
        <v>3</v>
      </c>
      <c r="G6" s="42">
        <v>444</v>
      </c>
      <c r="H6" s="43">
        <v>0.1</v>
      </c>
      <c r="I6" s="42">
        <v>488.4</v>
      </c>
      <c r="J6" s="16">
        <v>1332</v>
      </c>
      <c r="K6" s="16">
        <v>1465.1999999999998</v>
      </c>
      <c r="L6" s="10" t="s">
        <v>113</v>
      </c>
      <c r="M6" s="10">
        <v>1</v>
      </c>
      <c r="N6" s="68"/>
      <c r="O6" s="18">
        <f t="shared" si="0"/>
        <v>0</v>
      </c>
      <c r="P6" s="18">
        <f t="shared" si="1"/>
        <v>0</v>
      </c>
      <c r="Q6" s="18">
        <f t="shared" si="2"/>
        <v>0</v>
      </c>
      <c r="R6" s="17"/>
    </row>
    <row r="7" spans="1:21" ht="39.6" x14ac:dyDescent="0.3">
      <c r="A7" s="9" t="s">
        <v>18</v>
      </c>
      <c r="B7" s="9" t="s">
        <v>19</v>
      </c>
      <c r="C7" s="55" t="s">
        <v>289</v>
      </c>
      <c r="D7" s="10" t="s">
        <v>171</v>
      </c>
      <c r="E7" s="69" t="s">
        <v>289</v>
      </c>
      <c r="F7" s="41">
        <v>3</v>
      </c>
      <c r="G7" s="42">
        <v>500</v>
      </c>
      <c r="H7" s="43">
        <v>0.1</v>
      </c>
      <c r="I7" s="42">
        <v>550</v>
      </c>
      <c r="J7" s="16">
        <v>1500</v>
      </c>
      <c r="K7" s="16">
        <v>1650</v>
      </c>
      <c r="L7" s="10" t="s">
        <v>113</v>
      </c>
      <c r="M7" s="10">
        <v>1</v>
      </c>
      <c r="N7" s="68"/>
      <c r="O7" s="18">
        <f t="shared" si="0"/>
        <v>0</v>
      </c>
      <c r="P7" s="18">
        <f t="shared" si="1"/>
        <v>0</v>
      </c>
      <c r="Q7" s="18">
        <f t="shared" si="2"/>
        <v>0</v>
      </c>
      <c r="R7" s="17"/>
    </row>
    <row r="8" spans="1:21" ht="39.6" x14ac:dyDescent="0.3">
      <c r="A8" s="9" t="s">
        <v>18</v>
      </c>
      <c r="B8" s="9" t="s">
        <v>19</v>
      </c>
      <c r="C8" s="55" t="s">
        <v>290</v>
      </c>
      <c r="D8" s="10" t="s">
        <v>172</v>
      </c>
      <c r="E8" s="69" t="s">
        <v>290</v>
      </c>
      <c r="F8" s="41">
        <v>3</v>
      </c>
      <c r="G8" s="42">
        <v>536.49</v>
      </c>
      <c r="H8" s="43">
        <v>0.1</v>
      </c>
      <c r="I8" s="42">
        <v>590.13900000000001</v>
      </c>
      <c r="J8" s="16">
        <v>1609.47</v>
      </c>
      <c r="K8" s="16">
        <v>1770.4169999999999</v>
      </c>
      <c r="L8" s="10" t="s">
        <v>113</v>
      </c>
      <c r="M8" s="10">
        <v>1</v>
      </c>
      <c r="N8" s="68"/>
      <c r="O8" s="18">
        <f t="shared" si="0"/>
        <v>0</v>
      </c>
      <c r="P8" s="18">
        <f t="shared" si="1"/>
        <v>0</v>
      </c>
      <c r="Q8" s="18">
        <f t="shared" si="2"/>
        <v>0</v>
      </c>
      <c r="R8" s="17"/>
    </row>
    <row r="9" spans="1:21" ht="39.6" x14ac:dyDescent="0.3">
      <c r="A9" s="9" t="s">
        <v>18</v>
      </c>
      <c r="B9" s="9" t="s">
        <v>19</v>
      </c>
      <c r="C9" s="55" t="s">
        <v>291</v>
      </c>
      <c r="D9" s="10" t="s">
        <v>173</v>
      </c>
      <c r="E9" s="69" t="s">
        <v>291</v>
      </c>
      <c r="F9" s="41">
        <v>3</v>
      </c>
      <c r="G9" s="42">
        <v>444</v>
      </c>
      <c r="H9" s="43">
        <v>0.1</v>
      </c>
      <c r="I9" s="42">
        <v>488.4</v>
      </c>
      <c r="J9" s="16">
        <v>1332</v>
      </c>
      <c r="K9" s="16">
        <v>1465.1999999999998</v>
      </c>
      <c r="L9" s="10" t="s">
        <v>113</v>
      </c>
      <c r="M9" s="10">
        <v>1</v>
      </c>
      <c r="N9" s="68"/>
      <c r="O9" s="18">
        <f t="shared" si="0"/>
        <v>0</v>
      </c>
      <c r="P9" s="18">
        <f t="shared" si="1"/>
        <v>0</v>
      </c>
      <c r="Q9" s="18">
        <f t="shared" si="2"/>
        <v>0</v>
      </c>
      <c r="R9" s="17"/>
    </row>
    <row r="10" spans="1:21" ht="39.6" x14ac:dyDescent="0.3">
      <c r="A10" s="9" t="s">
        <v>18</v>
      </c>
      <c r="B10" s="9" t="s">
        <v>19</v>
      </c>
      <c r="C10" s="55" t="s">
        <v>292</v>
      </c>
      <c r="D10" s="10" t="s">
        <v>174</v>
      </c>
      <c r="E10" s="69" t="s">
        <v>292</v>
      </c>
      <c r="F10" s="41">
        <v>3</v>
      </c>
      <c r="G10" s="42">
        <v>444</v>
      </c>
      <c r="H10" s="43">
        <v>0.1</v>
      </c>
      <c r="I10" s="42">
        <v>488.4</v>
      </c>
      <c r="J10" s="16">
        <v>1332</v>
      </c>
      <c r="K10" s="16">
        <v>1465.1999999999998</v>
      </c>
      <c r="L10" s="10" t="s">
        <v>113</v>
      </c>
      <c r="M10" s="10">
        <v>1</v>
      </c>
      <c r="N10" s="68"/>
      <c r="O10" s="18">
        <f t="shared" si="0"/>
        <v>0</v>
      </c>
      <c r="P10" s="18">
        <f t="shared" si="1"/>
        <v>0</v>
      </c>
      <c r="Q10" s="18">
        <f t="shared" si="2"/>
        <v>0</v>
      </c>
      <c r="R10" s="17"/>
    </row>
    <row r="11" spans="1:21" ht="39.6" x14ac:dyDescent="0.3">
      <c r="A11" s="9" t="s">
        <v>18</v>
      </c>
      <c r="B11" s="9" t="s">
        <v>19</v>
      </c>
      <c r="C11" s="55" t="s">
        <v>293</v>
      </c>
      <c r="D11" s="10" t="s">
        <v>175</v>
      </c>
      <c r="E11" s="69" t="s">
        <v>293</v>
      </c>
      <c r="F11" s="41">
        <v>3</v>
      </c>
      <c r="G11" s="42">
        <v>444</v>
      </c>
      <c r="H11" s="43">
        <v>0.1</v>
      </c>
      <c r="I11" s="42">
        <v>488.4</v>
      </c>
      <c r="J11" s="16">
        <v>1332</v>
      </c>
      <c r="K11" s="16">
        <v>1465.1999999999998</v>
      </c>
      <c r="L11" s="10" t="s">
        <v>113</v>
      </c>
      <c r="M11" s="10">
        <v>1</v>
      </c>
      <c r="N11" s="68"/>
      <c r="O11" s="18">
        <f t="shared" si="0"/>
        <v>0</v>
      </c>
      <c r="P11" s="18">
        <f t="shared" si="1"/>
        <v>0</v>
      </c>
      <c r="Q11" s="18">
        <f t="shared" si="2"/>
        <v>0</v>
      </c>
      <c r="R11" s="17"/>
    </row>
    <row r="12" spans="1:21" ht="39.6" x14ac:dyDescent="0.3">
      <c r="A12" s="9" t="s">
        <v>18</v>
      </c>
      <c r="B12" s="9" t="s">
        <v>19</v>
      </c>
      <c r="C12" s="55" t="s">
        <v>294</v>
      </c>
      <c r="D12" s="10" t="s">
        <v>176</v>
      </c>
      <c r="E12" s="69" t="s">
        <v>294</v>
      </c>
      <c r="F12" s="41">
        <v>3</v>
      </c>
      <c r="G12" s="42">
        <v>217.92</v>
      </c>
      <c r="H12" s="43">
        <v>0.1</v>
      </c>
      <c r="I12" s="42">
        <v>239.71199999999999</v>
      </c>
      <c r="J12" s="16">
        <v>653.76</v>
      </c>
      <c r="K12" s="16">
        <v>719.13599999999997</v>
      </c>
      <c r="L12" s="10" t="s">
        <v>113</v>
      </c>
      <c r="M12" s="10">
        <v>1</v>
      </c>
      <c r="N12" s="68"/>
      <c r="O12" s="18">
        <f t="shared" si="0"/>
        <v>0</v>
      </c>
      <c r="P12" s="18">
        <f t="shared" si="1"/>
        <v>0</v>
      </c>
      <c r="Q12" s="18">
        <f t="shared" si="2"/>
        <v>0</v>
      </c>
      <c r="R12" s="17"/>
    </row>
    <row r="13" spans="1:21" ht="39.6" x14ac:dyDescent="0.3">
      <c r="A13" s="9" t="s">
        <v>18</v>
      </c>
      <c r="B13" s="9" t="s">
        <v>19</v>
      </c>
      <c r="C13" s="55" t="s">
        <v>295</v>
      </c>
      <c r="D13" s="10" t="s">
        <v>177</v>
      </c>
      <c r="E13" s="69" t="s">
        <v>295</v>
      </c>
      <c r="F13" s="41">
        <v>3</v>
      </c>
      <c r="G13" s="42">
        <v>218</v>
      </c>
      <c r="H13" s="43">
        <v>0.1</v>
      </c>
      <c r="I13" s="42">
        <v>239.8</v>
      </c>
      <c r="J13" s="16">
        <v>654</v>
      </c>
      <c r="K13" s="16">
        <v>719.40000000000009</v>
      </c>
      <c r="L13" s="10" t="s">
        <v>113</v>
      </c>
      <c r="M13" s="10">
        <v>1</v>
      </c>
      <c r="N13" s="68"/>
      <c r="O13" s="18">
        <f t="shared" si="0"/>
        <v>0</v>
      </c>
      <c r="P13" s="18">
        <f t="shared" si="1"/>
        <v>0</v>
      </c>
      <c r="Q13" s="18">
        <f t="shared" si="2"/>
        <v>0</v>
      </c>
      <c r="R13" s="17"/>
    </row>
    <row r="14" spans="1:21" ht="39.6" x14ac:dyDescent="0.3">
      <c r="A14" s="9" t="s">
        <v>18</v>
      </c>
      <c r="B14" s="9" t="s">
        <v>19</v>
      </c>
      <c r="C14" s="55" t="s">
        <v>296</v>
      </c>
      <c r="D14" s="10" t="s">
        <v>178</v>
      </c>
      <c r="E14" s="69" t="s">
        <v>296</v>
      </c>
      <c r="F14" s="41">
        <v>3</v>
      </c>
      <c r="G14" s="42">
        <v>563.34400000000005</v>
      </c>
      <c r="H14" s="43">
        <v>0.1</v>
      </c>
      <c r="I14" s="42">
        <v>619.67840000000001</v>
      </c>
      <c r="J14" s="16">
        <v>1690.0320000000002</v>
      </c>
      <c r="K14" s="16">
        <v>1859.0352</v>
      </c>
      <c r="L14" s="10" t="s">
        <v>113</v>
      </c>
      <c r="M14" s="10">
        <v>1</v>
      </c>
      <c r="N14" s="68"/>
      <c r="O14" s="18">
        <f t="shared" si="0"/>
        <v>0</v>
      </c>
      <c r="P14" s="18">
        <f t="shared" si="1"/>
        <v>0</v>
      </c>
      <c r="Q14" s="18">
        <f t="shared" si="2"/>
        <v>0</v>
      </c>
      <c r="R14" s="17"/>
    </row>
    <row r="15" spans="1:21" ht="39.6" x14ac:dyDescent="0.3">
      <c r="A15" s="9" t="s">
        <v>18</v>
      </c>
      <c r="B15" s="9" t="s">
        <v>19</v>
      </c>
      <c r="C15" s="55" t="s">
        <v>297</v>
      </c>
      <c r="D15" s="10" t="s">
        <v>179</v>
      </c>
      <c r="E15" s="69" t="s">
        <v>297</v>
      </c>
      <c r="F15" s="41">
        <v>9</v>
      </c>
      <c r="G15" s="42">
        <v>563.34400000000005</v>
      </c>
      <c r="H15" s="43">
        <v>0.1</v>
      </c>
      <c r="I15" s="42">
        <v>619.67840000000001</v>
      </c>
      <c r="J15" s="16">
        <v>5070.0960000000005</v>
      </c>
      <c r="K15" s="16">
        <v>5577.1055999999999</v>
      </c>
      <c r="L15" s="10" t="s">
        <v>113</v>
      </c>
      <c r="M15" s="10">
        <v>1</v>
      </c>
      <c r="N15" s="68"/>
      <c r="O15" s="18">
        <f t="shared" si="0"/>
        <v>0</v>
      </c>
      <c r="P15" s="18">
        <f t="shared" si="1"/>
        <v>0</v>
      </c>
      <c r="Q15" s="18">
        <f t="shared" si="2"/>
        <v>0</v>
      </c>
      <c r="R15" s="17"/>
    </row>
    <row r="16" spans="1:21" ht="39.6" x14ac:dyDescent="0.3">
      <c r="A16" s="9" t="s">
        <v>18</v>
      </c>
      <c r="B16" s="9" t="s">
        <v>19</v>
      </c>
      <c r="C16" s="55" t="s">
        <v>298</v>
      </c>
      <c r="D16" s="10" t="s">
        <v>180</v>
      </c>
      <c r="E16" s="69" t="s">
        <v>298</v>
      </c>
      <c r="F16" s="41">
        <v>3</v>
      </c>
      <c r="G16" s="42">
        <v>583</v>
      </c>
      <c r="H16" s="43">
        <v>0.1</v>
      </c>
      <c r="I16" s="42">
        <v>641.29999999999995</v>
      </c>
      <c r="J16" s="16">
        <v>1749</v>
      </c>
      <c r="K16" s="16">
        <v>1923.8999999999999</v>
      </c>
      <c r="L16" s="10" t="s">
        <v>113</v>
      </c>
      <c r="M16" s="10">
        <v>1</v>
      </c>
      <c r="N16" s="68"/>
      <c r="O16" s="18">
        <f t="shared" si="0"/>
        <v>0</v>
      </c>
      <c r="P16" s="18">
        <f t="shared" si="1"/>
        <v>0</v>
      </c>
      <c r="Q16" s="18">
        <f t="shared" si="2"/>
        <v>0</v>
      </c>
      <c r="R16" s="17"/>
    </row>
    <row r="17" spans="1:18" ht="39.6" x14ac:dyDescent="0.3">
      <c r="A17" s="9" t="s">
        <v>18</v>
      </c>
      <c r="B17" s="9" t="s">
        <v>19</v>
      </c>
      <c r="C17" s="55" t="s">
        <v>299</v>
      </c>
      <c r="D17" s="10" t="s">
        <v>181</v>
      </c>
      <c r="E17" s="69" t="s">
        <v>299</v>
      </c>
      <c r="F17" s="41">
        <v>3</v>
      </c>
      <c r="G17" s="42">
        <v>583</v>
      </c>
      <c r="H17" s="43">
        <v>0.1</v>
      </c>
      <c r="I17" s="42">
        <v>641.29999999999995</v>
      </c>
      <c r="J17" s="16">
        <v>1749</v>
      </c>
      <c r="K17" s="16">
        <v>1923.8999999999999</v>
      </c>
      <c r="L17" s="10" t="s">
        <v>113</v>
      </c>
      <c r="M17" s="10">
        <v>1</v>
      </c>
      <c r="N17" s="68"/>
      <c r="O17" s="18">
        <f t="shared" si="0"/>
        <v>0</v>
      </c>
      <c r="P17" s="18">
        <f t="shared" si="1"/>
        <v>0</v>
      </c>
      <c r="Q17" s="18">
        <f t="shared" si="2"/>
        <v>0</v>
      </c>
      <c r="R17" s="17"/>
    </row>
    <row r="18" spans="1:18" ht="39.6" x14ac:dyDescent="0.3">
      <c r="A18" s="9" t="s">
        <v>18</v>
      </c>
      <c r="B18" s="9" t="s">
        <v>19</v>
      </c>
      <c r="C18" s="19" t="s">
        <v>300</v>
      </c>
      <c r="D18" s="10" t="s">
        <v>182</v>
      </c>
      <c r="E18" s="44" t="s">
        <v>300</v>
      </c>
      <c r="F18" s="41">
        <v>12</v>
      </c>
      <c r="G18" s="42">
        <v>500</v>
      </c>
      <c r="H18" s="43">
        <v>0.1</v>
      </c>
      <c r="I18" s="42">
        <v>550</v>
      </c>
      <c r="J18" s="16">
        <v>6000</v>
      </c>
      <c r="K18" s="16">
        <v>6600</v>
      </c>
      <c r="L18" s="10" t="s">
        <v>113</v>
      </c>
      <c r="M18" s="10">
        <v>1</v>
      </c>
      <c r="N18" s="68"/>
      <c r="O18" s="18">
        <f t="shared" si="0"/>
        <v>0</v>
      </c>
      <c r="P18" s="18">
        <f t="shared" si="1"/>
        <v>0</v>
      </c>
      <c r="Q18" s="18">
        <f t="shared" si="2"/>
        <v>0</v>
      </c>
      <c r="R18" s="17"/>
    </row>
    <row r="19" spans="1:18" ht="39.6" x14ac:dyDescent="0.3">
      <c r="A19" s="9" t="s">
        <v>18</v>
      </c>
      <c r="B19" s="9" t="s">
        <v>19</v>
      </c>
      <c r="C19" s="70" t="s">
        <v>301</v>
      </c>
      <c r="D19" s="10" t="s">
        <v>183</v>
      </c>
      <c r="E19" s="71" t="s">
        <v>301</v>
      </c>
      <c r="F19" s="41">
        <v>3</v>
      </c>
      <c r="G19" s="42">
        <v>799</v>
      </c>
      <c r="H19" s="43">
        <v>0.1</v>
      </c>
      <c r="I19" s="42">
        <v>878.9</v>
      </c>
      <c r="J19" s="16">
        <v>2397</v>
      </c>
      <c r="K19" s="16">
        <v>2636.7</v>
      </c>
      <c r="L19" s="10" t="s">
        <v>113</v>
      </c>
      <c r="M19" s="10">
        <v>1</v>
      </c>
      <c r="N19" s="68"/>
      <c r="O19" s="18">
        <f t="shared" si="0"/>
        <v>0</v>
      </c>
      <c r="P19" s="18">
        <f t="shared" si="1"/>
        <v>0</v>
      </c>
      <c r="Q19" s="18">
        <f t="shared" si="2"/>
        <v>0</v>
      </c>
      <c r="R19" s="17"/>
    </row>
    <row r="20" spans="1:18" ht="39.6" x14ac:dyDescent="0.3">
      <c r="A20" s="9" t="s">
        <v>18</v>
      </c>
      <c r="B20" s="9" t="s">
        <v>19</v>
      </c>
      <c r="C20" s="55" t="s">
        <v>302</v>
      </c>
      <c r="D20" s="10" t="s">
        <v>184</v>
      </c>
      <c r="E20" s="69" t="s">
        <v>302</v>
      </c>
      <c r="F20" s="41">
        <v>3</v>
      </c>
      <c r="G20" s="42">
        <v>195</v>
      </c>
      <c r="H20" s="43">
        <v>0.1</v>
      </c>
      <c r="I20" s="42">
        <v>214.5</v>
      </c>
      <c r="J20" s="16">
        <v>585</v>
      </c>
      <c r="K20" s="16">
        <v>643.5</v>
      </c>
      <c r="L20" s="10" t="s">
        <v>113</v>
      </c>
      <c r="M20" s="10">
        <v>1</v>
      </c>
      <c r="N20" s="68"/>
      <c r="O20" s="18">
        <f t="shared" si="0"/>
        <v>0</v>
      </c>
      <c r="P20" s="18">
        <f t="shared" si="1"/>
        <v>0</v>
      </c>
      <c r="Q20" s="18">
        <f t="shared" si="2"/>
        <v>0</v>
      </c>
      <c r="R20" s="17"/>
    </row>
    <row r="21" spans="1:18" ht="39.6" x14ac:dyDescent="0.3">
      <c r="A21" s="9" t="s">
        <v>18</v>
      </c>
      <c r="B21" s="9" t="s">
        <v>19</v>
      </c>
      <c r="C21" s="55" t="s">
        <v>303</v>
      </c>
      <c r="D21" s="10" t="s">
        <v>185</v>
      </c>
      <c r="E21" s="69" t="s">
        <v>303</v>
      </c>
      <c r="F21" s="41">
        <v>3</v>
      </c>
      <c r="G21" s="42">
        <v>278.81</v>
      </c>
      <c r="H21" s="43">
        <v>0.21</v>
      </c>
      <c r="I21" s="42">
        <v>337.36009999999999</v>
      </c>
      <c r="J21" s="16">
        <v>836.43000000000006</v>
      </c>
      <c r="K21" s="16">
        <v>1012.0803</v>
      </c>
      <c r="L21" s="10" t="s">
        <v>113</v>
      </c>
      <c r="M21" s="10">
        <v>1</v>
      </c>
      <c r="N21" s="68"/>
      <c r="O21" s="18">
        <f t="shared" si="0"/>
        <v>0</v>
      </c>
      <c r="P21" s="18">
        <f t="shared" si="1"/>
        <v>0</v>
      </c>
      <c r="Q21" s="18">
        <f t="shared" si="2"/>
        <v>0</v>
      </c>
      <c r="R21" s="17"/>
    </row>
    <row r="22" spans="1:18" ht="39.6" x14ac:dyDescent="0.3">
      <c r="A22" s="9" t="s">
        <v>18</v>
      </c>
      <c r="B22" s="9" t="s">
        <v>19</v>
      </c>
      <c r="C22" s="55" t="s">
        <v>304</v>
      </c>
      <c r="D22" s="10" t="s">
        <v>186</v>
      </c>
      <c r="E22" s="69" t="s">
        <v>304</v>
      </c>
      <c r="F22" s="41">
        <v>3</v>
      </c>
      <c r="G22" s="42">
        <v>1299</v>
      </c>
      <c r="H22" s="43">
        <v>0.21</v>
      </c>
      <c r="I22" s="42">
        <v>1571.79</v>
      </c>
      <c r="J22" s="16">
        <v>3897</v>
      </c>
      <c r="K22" s="16">
        <v>4715.37</v>
      </c>
      <c r="L22" s="10" t="s">
        <v>113</v>
      </c>
      <c r="M22" s="10">
        <v>1</v>
      </c>
      <c r="N22" s="68"/>
      <c r="O22" s="18">
        <f t="shared" si="0"/>
        <v>0</v>
      </c>
      <c r="P22" s="18">
        <f t="shared" si="1"/>
        <v>0</v>
      </c>
      <c r="Q22" s="18">
        <f t="shared" si="2"/>
        <v>0</v>
      </c>
      <c r="R22" s="17"/>
    </row>
    <row r="23" spans="1:18" ht="39.6" x14ac:dyDescent="0.3">
      <c r="A23" s="9" t="s">
        <v>18</v>
      </c>
      <c r="B23" s="9" t="s">
        <v>19</v>
      </c>
      <c r="C23" s="55" t="s">
        <v>305</v>
      </c>
      <c r="D23" s="10" t="s">
        <v>187</v>
      </c>
      <c r="E23" s="69" t="s">
        <v>305</v>
      </c>
      <c r="F23" s="41">
        <v>3</v>
      </c>
      <c r="G23" s="42">
        <v>996</v>
      </c>
      <c r="H23" s="43">
        <v>0.1</v>
      </c>
      <c r="I23" s="42">
        <v>1095.5999999999999</v>
      </c>
      <c r="J23" s="16">
        <v>2988</v>
      </c>
      <c r="K23" s="16">
        <v>3286.7999999999997</v>
      </c>
      <c r="L23" s="10" t="s">
        <v>113</v>
      </c>
      <c r="M23" s="10">
        <v>1</v>
      </c>
      <c r="N23" s="68"/>
      <c r="O23" s="18">
        <f t="shared" si="0"/>
        <v>0</v>
      </c>
      <c r="P23" s="18">
        <f t="shared" si="1"/>
        <v>0</v>
      </c>
      <c r="Q23" s="18">
        <f t="shared" si="2"/>
        <v>0</v>
      </c>
      <c r="R23" s="17"/>
    </row>
    <row r="24" spans="1:18" ht="39.6" x14ac:dyDescent="0.3">
      <c r="A24" s="9" t="s">
        <v>18</v>
      </c>
      <c r="B24" s="9" t="s">
        <v>19</v>
      </c>
      <c r="C24" s="72" t="s">
        <v>306</v>
      </c>
      <c r="D24" s="10" t="s">
        <v>188</v>
      </c>
      <c r="E24" s="73" t="s">
        <v>306</v>
      </c>
      <c r="F24" s="41">
        <v>3</v>
      </c>
      <c r="G24" s="42">
        <v>575</v>
      </c>
      <c r="H24" s="43">
        <v>0.21</v>
      </c>
      <c r="I24" s="42">
        <v>695.75</v>
      </c>
      <c r="J24" s="16">
        <v>1725</v>
      </c>
      <c r="K24" s="16">
        <v>2087.25</v>
      </c>
      <c r="L24" s="10" t="s">
        <v>113</v>
      </c>
      <c r="M24" s="10">
        <v>1</v>
      </c>
      <c r="N24" s="68"/>
      <c r="O24" s="18">
        <f t="shared" si="0"/>
        <v>0</v>
      </c>
      <c r="P24" s="18">
        <f t="shared" si="1"/>
        <v>0</v>
      </c>
      <c r="Q24" s="18">
        <f t="shared" si="2"/>
        <v>0</v>
      </c>
      <c r="R24" s="17"/>
    </row>
    <row r="25" spans="1:18" ht="39.6" x14ac:dyDescent="0.3">
      <c r="A25" s="9" t="s">
        <v>18</v>
      </c>
      <c r="B25" s="9" t="s">
        <v>19</v>
      </c>
      <c r="C25" s="55" t="s">
        <v>307</v>
      </c>
      <c r="D25" s="10" t="s">
        <v>189</v>
      </c>
      <c r="E25" s="69" t="s">
        <v>307</v>
      </c>
      <c r="F25" s="41">
        <v>21</v>
      </c>
      <c r="G25" s="42">
        <v>515.51</v>
      </c>
      <c r="H25" s="43">
        <v>0.21</v>
      </c>
      <c r="I25" s="42">
        <v>623.76710000000003</v>
      </c>
      <c r="J25" s="16">
        <v>10825.71</v>
      </c>
      <c r="K25" s="16">
        <v>13099.109100000001</v>
      </c>
      <c r="L25" s="10" t="s">
        <v>113</v>
      </c>
      <c r="M25" s="10">
        <v>1</v>
      </c>
      <c r="N25" s="68"/>
      <c r="O25" s="18">
        <f t="shared" si="0"/>
        <v>0</v>
      </c>
      <c r="P25" s="18">
        <f t="shared" si="1"/>
        <v>0</v>
      </c>
      <c r="Q25" s="18">
        <f t="shared" si="2"/>
        <v>0</v>
      </c>
      <c r="R25" s="17"/>
    </row>
    <row r="26" spans="1:18" ht="39.6" x14ac:dyDescent="0.3">
      <c r="A26" s="9" t="s">
        <v>18</v>
      </c>
      <c r="B26" s="9" t="s">
        <v>19</v>
      </c>
      <c r="C26" s="55" t="s">
        <v>308</v>
      </c>
      <c r="D26" s="10" t="s">
        <v>190</v>
      </c>
      <c r="E26" s="69" t="s">
        <v>308</v>
      </c>
      <c r="F26" s="41">
        <v>6</v>
      </c>
      <c r="G26" s="42">
        <v>282.7</v>
      </c>
      <c r="H26" s="43">
        <v>0.21</v>
      </c>
      <c r="I26" s="42">
        <v>342.06700000000001</v>
      </c>
      <c r="J26" s="16">
        <v>1696.1999999999998</v>
      </c>
      <c r="K26" s="16">
        <v>2052.402</v>
      </c>
      <c r="L26" s="10" t="s">
        <v>113</v>
      </c>
      <c r="M26" s="10">
        <v>1</v>
      </c>
      <c r="N26" s="68"/>
      <c r="O26" s="18">
        <f t="shared" si="0"/>
        <v>0</v>
      </c>
      <c r="P26" s="18">
        <f t="shared" si="1"/>
        <v>0</v>
      </c>
      <c r="Q26" s="18">
        <f t="shared" si="2"/>
        <v>0</v>
      </c>
      <c r="R26" s="17"/>
    </row>
    <row r="27" spans="1:18" ht="39.6" x14ac:dyDescent="0.3">
      <c r="A27" s="9" t="s">
        <v>18</v>
      </c>
      <c r="B27" s="9" t="s">
        <v>19</v>
      </c>
      <c r="C27" s="56" t="s">
        <v>309</v>
      </c>
      <c r="D27" s="10" t="s">
        <v>191</v>
      </c>
      <c r="E27" s="74" t="s">
        <v>309</v>
      </c>
      <c r="F27" s="41">
        <v>9</v>
      </c>
      <c r="G27" s="42">
        <v>421.4</v>
      </c>
      <c r="H27" s="43">
        <v>0.1</v>
      </c>
      <c r="I27" s="42">
        <v>463.53999999999996</v>
      </c>
      <c r="J27" s="16">
        <v>3792.6</v>
      </c>
      <c r="K27" s="16">
        <v>4171.8599999999997</v>
      </c>
      <c r="L27" s="10" t="s">
        <v>113</v>
      </c>
      <c r="M27" s="10">
        <v>1</v>
      </c>
      <c r="N27" s="68"/>
      <c r="O27" s="18">
        <f t="shared" si="0"/>
        <v>0</v>
      </c>
      <c r="P27" s="18">
        <f t="shared" si="1"/>
        <v>0</v>
      </c>
      <c r="Q27" s="18">
        <f t="shared" si="2"/>
        <v>0</v>
      </c>
      <c r="R27" s="17"/>
    </row>
    <row r="28" spans="1:18" ht="39.6" x14ac:dyDescent="0.3">
      <c r="A28" s="9" t="s">
        <v>18</v>
      </c>
      <c r="B28" s="9" t="s">
        <v>19</v>
      </c>
      <c r="C28" s="55" t="s">
        <v>310</v>
      </c>
      <c r="D28" s="10" t="s">
        <v>192</v>
      </c>
      <c r="E28" s="69" t="s">
        <v>310</v>
      </c>
      <c r="F28" s="41">
        <v>3</v>
      </c>
      <c r="G28" s="42">
        <v>694</v>
      </c>
      <c r="H28" s="43">
        <v>0.1</v>
      </c>
      <c r="I28" s="42">
        <v>763.4</v>
      </c>
      <c r="J28" s="16">
        <v>2082</v>
      </c>
      <c r="K28" s="16">
        <v>2290.1999999999998</v>
      </c>
      <c r="L28" s="10" t="s">
        <v>113</v>
      </c>
      <c r="M28" s="10">
        <v>1</v>
      </c>
      <c r="N28" s="68"/>
      <c r="O28" s="18">
        <f t="shared" si="0"/>
        <v>0</v>
      </c>
      <c r="P28" s="18">
        <f t="shared" si="1"/>
        <v>0</v>
      </c>
      <c r="Q28" s="18">
        <f t="shared" si="2"/>
        <v>0</v>
      </c>
      <c r="R28" s="17"/>
    </row>
    <row r="29" spans="1:18" ht="39.6" x14ac:dyDescent="0.3">
      <c r="A29" s="9" t="s">
        <v>18</v>
      </c>
      <c r="B29" s="9" t="s">
        <v>19</v>
      </c>
      <c r="C29" s="55" t="s">
        <v>311</v>
      </c>
      <c r="D29" s="10" t="s">
        <v>193</v>
      </c>
      <c r="E29" s="69" t="s">
        <v>311</v>
      </c>
      <c r="F29" s="41">
        <v>3</v>
      </c>
      <c r="G29" s="42">
        <v>694</v>
      </c>
      <c r="H29" s="43">
        <v>0.1</v>
      </c>
      <c r="I29" s="42">
        <v>763.4</v>
      </c>
      <c r="J29" s="16">
        <v>2082</v>
      </c>
      <c r="K29" s="16">
        <v>2290.1999999999998</v>
      </c>
      <c r="L29" s="10" t="s">
        <v>113</v>
      </c>
      <c r="M29" s="10">
        <v>1</v>
      </c>
      <c r="N29" s="68"/>
      <c r="O29" s="18">
        <f t="shared" si="0"/>
        <v>0</v>
      </c>
      <c r="P29" s="18">
        <f t="shared" si="1"/>
        <v>0</v>
      </c>
      <c r="Q29" s="18">
        <f t="shared" si="2"/>
        <v>0</v>
      </c>
      <c r="R29" s="17"/>
    </row>
    <row r="30" spans="1:18" ht="39.6" x14ac:dyDescent="0.3">
      <c r="A30" s="9" t="s">
        <v>18</v>
      </c>
      <c r="B30" s="9" t="s">
        <v>19</v>
      </c>
      <c r="C30" s="55" t="s">
        <v>312</v>
      </c>
      <c r="D30" s="10" t="s">
        <v>194</v>
      </c>
      <c r="E30" s="69" t="s">
        <v>312</v>
      </c>
      <c r="F30" s="41">
        <v>3</v>
      </c>
      <c r="G30" s="42">
        <v>694</v>
      </c>
      <c r="H30" s="43">
        <v>0.1</v>
      </c>
      <c r="I30" s="42">
        <v>763.4</v>
      </c>
      <c r="J30" s="16">
        <v>2082</v>
      </c>
      <c r="K30" s="16">
        <v>2290.1999999999998</v>
      </c>
      <c r="L30" s="10" t="s">
        <v>113</v>
      </c>
      <c r="M30" s="10">
        <v>1</v>
      </c>
      <c r="N30" s="68"/>
      <c r="O30" s="18">
        <f t="shared" si="0"/>
        <v>0</v>
      </c>
      <c r="P30" s="18">
        <f t="shared" si="1"/>
        <v>0</v>
      </c>
      <c r="Q30" s="18">
        <f t="shared" si="2"/>
        <v>0</v>
      </c>
      <c r="R30" s="17"/>
    </row>
    <row r="31" spans="1:18" ht="39.6" x14ac:dyDescent="0.3">
      <c r="A31" s="9" t="s">
        <v>18</v>
      </c>
      <c r="B31" s="9" t="s">
        <v>19</v>
      </c>
      <c r="C31" s="55" t="s">
        <v>313</v>
      </c>
      <c r="D31" s="10" t="s">
        <v>195</v>
      </c>
      <c r="E31" s="69" t="s">
        <v>313</v>
      </c>
      <c r="F31" s="41">
        <v>3</v>
      </c>
      <c r="G31" s="42">
        <v>694</v>
      </c>
      <c r="H31" s="43">
        <v>0.1</v>
      </c>
      <c r="I31" s="42">
        <v>763.4</v>
      </c>
      <c r="J31" s="16">
        <v>2082</v>
      </c>
      <c r="K31" s="16">
        <v>2290.1999999999998</v>
      </c>
      <c r="L31" s="10" t="s">
        <v>113</v>
      </c>
      <c r="M31" s="10">
        <v>1</v>
      </c>
      <c r="N31" s="68"/>
      <c r="O31" s="18">
        <f t="shared" si="0"/>
        <v>0</v>
      </c>
      <c r="P31" s="18">
        <f t="shared" si="1"/>
        <v>0</v>
      </c>
      <c r="Q31" s="18">
        <f t="shared" si="2"/>
        <v>0</v>
      </c>
      <c r="R31" s="17"/>
    </row>
    <row r="32" spans="1:18" ht="39.6" x14ac:dyDescent="0.3">
      <c r="A32" s="9" t="s">
        <v>18</v>
      </c>
      <c r="B32" s="9" t="s">
        <v>19</v>
      </c>
      <c r="C32" s="55" t="s">
        <v>314</v>
      </c>
      <c r="D32" s="10" t="s">
        <v>196</v>
      </c>
      <c r="E32" s="69" t="s">
        <v>314</v>
      </c>
      <c r="F32" s="41">
        <v>3</v>
      </c>
      <c r="G32" s="42">
        <v>694</v>
      </c>
      <c r="H32" s="43">
        <v>0.1</v>
      </c>
      <c r="I32" s="42">
        <v>763.4</v>
      </c>
      <c r="J32" s="16">
        <v>2082</v>
      </c>
      <c r="K32" s="16">
        <v>2290.1999999999998</v>
      </c>
      <c r="L32" s="10" t="s">
        <v>113</v>
      </c>
      <c r="M32" s="10">
        <v>1</v>
      </c>
      <c r="N32" s="68"/>
      <c r="O32" s="18">
        <f t="shared" si="0"/>
        <v>0</v>
      </c>
      <c r="P32" s="18">
        <f t="shared" si="1"/>
        <v>0</v>
      </c>
      <c r="Q32" s="18">
        <f t="shared" si="2"/>
        <v>0</v>
      </c>
      <c r="R32" s="17"/>
    </row>
    <row r="33" spans="1:18" ht="39.6" x14ac:dyDescent="0.3">
      <c r="A33" s="9" t="s">
        <v>18</v>
      </c>
      <c r="B33" s="9" t="s">
        <v>19</v>
      </c>
      <c r="C33" s="55" t="s">
        <v>315</v>
      </c>
      <c r="D33" s="10" t="s">
        <v>197</v>
      </c>
      <c r="E33" s="69" t="s">
        <v>315</v>
      </c>
      <c r="F33" s="41">
        <v>18</v>
      </c>
      <c r="G33" s="42">
        <v>133.72999999999999</v>
      </c>
      <c r="H33" s="43">
        <v>0.21</v>
      </c>
      <c r="I33" s="42">
        <v>161.8133</v>
      </c>
      <c r="J33" s="16">
        <v>2407.14</v>
      </c>
      <c r="K33" s="16">
        <v>2912.6394</v>
      </c>
      <c r="L33" s="10" t="s">
        <v>166</v>
      </c>
      <c r="M33" s="10">
        <v>5</v>
      </c>
      <c r="N33" s="68"/>
      <c r="O33" s="18">
        <f t="shared" si="0"/>
        <v>0</v>
      </c>
      <c r="P33" s="18">
        <f t="shared" si="1"/>
        <v>0</v>
      </c>
      <c r="Q33" s="18">
        <f t="shared" si="2"/>
        <v>0</v>
      </c>
      <c r="R33" s="17"/>
    </row>
    <row r="34" spans="1:18" ht="39.6" x14ac:dyDescent="0.3">
      <c r="A34" s="9" t="s">
        <v>18</v>
      </c>
      <c r="B34" s="9" t="s">
        <v>19</v>
      </c>
      <c r="C34" s="72" t="s">
        <v>316</v>
      </c>
      <c r="D34" s="10" t="s">
        <v>198</v>
      </c>
      <c r="E34" s="73" t="s">
        <v>316</v>
      </c>
      <c r="F34" s="41">
        <v>3</v>
      </c>
      <c r="G34" s="42">
        <v>488</v>
      </c>
      <c r="H34" s="43">
        <v>0.21</v>
      </c>
      <c r="I34" s="42">
        <v>590.48</v>
      </c>
      <c r="J34" s="16">
        <v>1464</v>
      </c>
      <c r="K34" s="16">
        <v>1771.44</v>
      </c>
      <c r="L34" s="10" t="s">
        <v>113</v>
      </c>
      <c r="M34" s="10">
        <v>1</v>
      </c>
      <c r="N34" s="68"/>
      <c r="O34" s="18">
        <f t="shared" si="0"/>
        <v>0</v>
      </c>
      <c r="P34" s="18">
        <f t="shared" si="1"/>
        <v>0</v>
      </c>
      <c r="Q34" s="18">
        <f t="shared" si="2"/>
        <v>0</v>
      </c>
      <c r="R34" s="17"/>
    </row>
    <row r="35" spans="1:18" ht="39.6" x14ac:dyDescent="0.3">
      <c r="A35" s="9" t="s">
        <v>18</v>
      </c>
      <c r="B35" s="9" t="s">
        <v>19</v>
      </c>
      <c r="C35" s="55" t="s">
        <v>317</v>
      </c>
      <c r="D35" s="10" t="s">
        <v>199</v>
      </c>
      <c r="E35" s="69" t="s">
        <v>317</v>
      </c>
      <c r="F35" s="41">
        <v>3</v>
      </c>
      <c r="G35" s="42">
        <v>2250</v>
      </c>
      <c r="H35" s="43">
        <v>0.1</v>
      </c>
      <c r="I35" s="42">
        <v>2475</v>
      </c>
      <c r="J35" s="16">
        <v>6750</v>
      </c>
      <c r="K35" s="16">
        <v>7425</v>
      </c>
      <c r="L35" s="10" t="s">
        <v>113</v>
      </c>
      <c r="M35" s="10">
        <v>1</v>
      </c>
      <c r="N35" s="68"/>
      <c r="O35" s="18">
        <f t="shared" si="0"/>
        <v>0</v>
      </c>
      <c r="P35" s="18">
        <f t="shared" si="1"/>
        <v>0</v>
      </c>
      <c r="Q35" s="18">
        <f t="shared" si="2"/>
        <v>0</v>
      </c>
      <c r="R35" s="17"/>
    </row>
    <row r="36" spans="1:18" ht="39.6" x14ac:dyDescent="0.3">
      <c r="A36" s="9" t="s">
        <v>18</v>
      </c>
      <c r="B36" s="9" t="s">
        <v>19</v>
      </c>
      <c r="C36" s="55" t="s">
        <v>318</v>
      </c>
      <c r="D36" s="10" t="s">
        <v>200</v>
      </c>
      <c r="E36" s="69" t="s">
        <v>318</v>
      </c>
      <c r="F36" s="41">
        <v>6</v>
      </c>
      <c r="G36" s="42">
        <v>1035</v>
      </c>
      <c r="H36" s="43">
        <v>0.1</v>
      </c>
      <c r="I36" s="42">
        <v>1138.5</v>
      </c>
      <c r="J36" s="16">
        <v>6210</v>
      </c>
      <c r="K36" s="16">
        <v>6831</v>
      </c>
      <c r="L36" s="10" t="s">
        <v>113</v>
      </c>
      <c r="M36" s="10">
        <v>1</v>
      </c>
      <c r="N36" s="68"/>
      <c r="O36" s="18">
        <f t="shared" si="0"/>
        <v>0</v>
      </c>
      <c r="P36" s="18">
        <f t="shared" si="1"/>
        <v>0</v>
      </c>
      <c r="Q36" s="18">
        <f t="shared" si="2"/>
        <v>0</v>
      </c>
      <c r="R36" s="17"/>
    </row>
    <row r="37" spans="1:18" ht="39.6" x14ac:dyDescent="0.3">
      <c r="A37" s="9" t="s">
        <v>18</v>
      </c>
      <c r="B37" s="9" t="s">
        <v>19</v>
      </c>
      <c r="C37" s="55" t="s">
        <v>319</v>
      </c>
      <c r="D37" s="10" t="s">
        <v>201</v>
      </c>
      <c r="E37" s="69" t="s">
        <v>319</v>
      </c>
      <c r="F37" s="41">
        <v>6</v>
      </c>
      <c r="G37" s="42">
        <v>750</v>
      </c>
      <c r="H37" s="43">
        <v>0.1</v>
      </c>
      <c r="I37" s="42">
        <v>825</v>
      </c>
      <c r="J37" s="16">
        <v>4500</v>
      </c>
      <c r="K37" s="16">
        <v>4950</v>
      </c>
      <c r="L37" s="10" t="s">
        <v>113</v>
      </c>
      <c r="M37" s="10">
        <v>1</v>
      </c>
      <c r="N37" s="68"/>
      <c r="O37" s="18">
        <f t="shared" si="0"/>
        <v>0</v>
      </c>
      <c r="P37" s="18">
        <f t="shared" si="1"/>
        <v>0</v>
      </c>
      <c r="Q37" s="18">
        <f t="shared" si="2"/>
        <v>0</v>
      </c>
      <c r="R37" s="17"/>
    </row>
    <row r="38" spans="1:18" ht="39.6" x14ac:dyDescent="0.3">
      <c r="A38" s="9" t="s">
        <v>18</v>
      </c>
      <c r="B38" s="9" t="s">
        <v>19</v>
      </c>
      <c r="C38" s="72" t="s">
        <v>320</v>
      </c>
      <c r="D38" s="10" t="s">
        <v>202</v>
      </c>
      <c r="E38" s="73" t="s">
        <v>320</v>
      </c>
      <c r="F38" s="41">
        <v>3</v>
      </c>
      <c r="G38" s="42">
        <v>172.53</v>
      </c>
      <c r="H38" s="43">
        <v>0.1</v>
      </c>
      <c r="I38" s="42">
        <v>189.78300000000002</v>
      </c>
      <c r="J38" s="16">
        <v>517.59</v>
      </c>
      <c r="K38" s="16">
        <v>569.34900000000005</v>
      </c>
      <c r="L38" s="10" t="s">
        <v>113</v>
      </c>
      <c r="M38" s="10">
        <v>1</v>
      </c>
      <c r="N38" s="68"/>
      <c r="O38" s="18">
        <f t="shared" si="0"/>
        <v>0</v>
      </c>
      <c r="P38" s="18">
        <f t="shared" si="1"/>
        <v>0</v>
      </c>
      <c r="Q38" s="18">
        <f t="shared" si="2"/>
        <v>0</v>
      </c>
      <c r="R38" s="17"/>
    </row>
    <row r="39" spans="1:18" ht="39.6" x14ac:dyDescent="0.3">
      <c r="A39" s="9" t="s">
        <v>18</v>
      </c>
      <c r="B39" s="9" t="s">
        <v>19</v>
      </c>
      <c r="C39" s="55" t="s">
        <v>321</v>
      </c>
      <c r="D39" s="10" t="s">
        <v>203</v>
      </c>
      <c r="E39" s="69" t="s">
        <v>321</v>
      </c>
      <c r="F39" s="41">
        <v>3</v>
      </c>
      <c r="G39" s="42">
        <v>347</v>
      </c>
      <c r="H39" s="43">
        <v>0.1</v>
      </c>
      <c r="I39" s="42">
        <v>381.7</v>
      </c>
      <c r="J39" s="16">
        <v>1041</v>
      </c>
      <c r="K39" s="16">
        <v>1145.0999999999999</v>
      </c>
      <c r="L39" s="10" t="s">
        <v>113</v>
      </c>
      <c r="M39" s="10">
        <v>1</v>
      </c>
      <c r="N39" s="68"/>
      <c r="O39" s="18">
        <f t="shared" si="0"/>
        <v>0</v>
      </c>
      <c r="P39" s="18">
        <f t="shared" si="1"/>
        <v>0</v>
      </c>
      <c r="Q39" s="18">
        <f t="shared" si="2"/>
        <v>0</v>
      </c>
      <c r="R39" s="17"/>
    </row>
    <row r="40" spans="1:18" ht="39.6" x14ac:dyDescent="0.3">
      <c r="A40" s="9" t="s">
        <v>18</v>
      </c>
      <c r="B40" s="9" t="s">
        <v>19</v>
      </c>
      <c r="C40" s="55" t="s">
        <v>322</v>
      </c>
      <c r="D40" s="10" t="s">
        <v>204</v>
      </c>
      <c r="E40" s="69" t="s">
        <v>322</v>
      </c>
      <c r="F40" s="41">
        <v>3</v>
      </c>
      <c r="G40" s="42">
        <v>254</v>
      </c>
      <c r="H40" s="43">
        <v>0.1</v>
      </c>
      <c r="I40" s="42">
        <v>279.39999999999998</v>
      </c>
      <c r="J40" s="16">
        <v>762</v>
      </c>
      <c r="K40" s="16">
        <v>838.19999999999993</v>
      </c>
      <c r="L40" s="10" t="s">
        <v>113</v>
      </c>
      <c r="M40" s="10">
        <v>1</v>
      </c>
      <c r="N40" s="68"/>
      <c r="O40" s="18">
        <f t="shared" si="0"/>
        <v>0</v>
      </c>
      <c r="P40" s="18">
        <f t="shared" si="1"/>
        <v>0</v>
      </c>
      <c r="Q40" s="18">
        <f t="shared" si="2"/>
        <v>0</v>
      </c>
      <c r="R40" s="17"/>
    </row>
    <row r="41" spans="1:18" ht="39.6" x14ac:dyDescent="0.3">
      <c r="A41" s="9" t="s">
        <v>18</v>
      </c>
      <c r="B41" s="9" t="s">
        <v>19</v>
      </c>
      <c r="C41" s="55" t="s">
        <v>323</v>
      </c>
      <c r="D41" s="10" t="s">
        <v>205</v>
      </c>
      <c r="E41" s="69" t="s">
        <v>323</v>
      </c>
      <c r="F41" s="41">
        <v>3</v>
      </c>
      <c r="G41" s="42">
        <v>769</v>
      </c>
      <c r="H41" s="43">
        <v>0.21</v>
      </c>
      <c r="I41" s="42">
        <v>930.49</v>
      </c>
      <c r="J41" s="16">
        <v>2307</v>
      </c>
      <c r="K41" s="16">
        <v>2791.4700000000003</v>
      </c>
      <c r="L41" s="10" t="s">
        <v>113</v>
      </c>
      <c r="M41" s="10">
        <v>1</v>
      </c>
      <c r="N41" s="68"/>
      <c r="O41" s="18">
        <f t="shared" si="0"/>
        <v>0</v>
      </c>
      <c r="P41" s="18">
        <f t="shared" si="1"/>
        <v>0</v>
      </c>
      <c r="Q41" s="18">
        <f t="shared" si="2"/>
        <v>0</v>
      </c>
      <c r="R41" s="17"/>
    </row>
    <row r="42" spans="1:18" ht="39.6" x14ac:dyDescent="0.3">
      <c r="A42" s="9" t="s">
        <v>18</v>
      </c>
      <c r="B42" s="9" t="s">
        <v>19</v>
      </c>
      <c r="C42" s="72" t="s">
        <v>324</v>
      </c>
      <c r="D42" s="10" t="s">
        <v>206</v>
      </c>
      <c r="E42" s="73" t="s">
        <v>324</v>
      </c>
      <c r="F42" s="41">
        <v>3</v>
      </c>
      <c r="G42" s="42">
        <v>77</v>
      </c>
      <c r="H42" s="43">
        <v>0.21</v>
      </c>
      <c r="I42" s="42">
        <v>93.17</v>
      </c>
      <c r="J42" s="16">
        <v>231</v>
      </c>
      <c r="K42" s="16">
        <v>279.51</v>
      </c>
      <c r="L42" s="10" t="s">
        <v>113</v>
      </c>
      <c r="M42" s="10">
        <v>1</v>
      </c>
      <c r="N42" s="68"/>
      <c r="O42" s="18">
        <f t="shared" si="0"/>
        <v>0</v>
      </c>
      <c r="P42" s="18">
        <f t="shared" si="1"/>
        <v>0</v>
      </c>
      <c r="Q42" s="18">
        <f t="shared" si="2"/>
        <v>0</v>
      </c>
      <c r="R42" s="17"/>
    </row>
    <row r="43" spans="1:18" ht="39.6" x14ac:dyDescent="0.3">
      <c r="A43" s="9" t="s">
        <v>18</v>
      </c>
      <c r="B43" s="9" t="s">
        <v>19</v>
      </c>
      <c r="C43" s="55" t="s">
        <v>325</v>
      </c>
      <c r="D43" s="10" t="s">
        <v>207</v>
      </c>
      <c r="E43" s="69" t="s">
        <v>325</v>
      </c>
      <c r="F43" s="41">
        <v>12</v>
      </c>
      <c r="G43" s="42">
        <v>272</v>
      </c>
      <c r="H43" s="43">
        <v>0.21</v>
      </c>
      <c r="I43" s="42">
        <v>329.12</v>
      </c>
      <c r="J43" s="16">
        <v>3264</v>
      </c>
      <c r="K43" s="16">
        <v>3949.44</v>
      </c>
      <c r="L43" s="10" t="s">
        <v>113</v>
      </c>
      <c r="M43" s="10">
        <v>1</v>
      </c>
      <c r="N43" s="68"/>
      <c r="O43" s="18">
        <f t="shared" si="0"/>
        <v>0</v>
      </c>
      <c r="P43" s="18">
        <f t="shared" si="1"/>
        <v>0</v>
      </c>
      <c r="Q43" s="18">
        <f t="shared" si="2"/>
        <v>0</v>
      </c>
      <c r="R43" s="17"/>
    </row>
    <row r="44" spans="1:18" ht="39.6" x14ac:dyDescent="0.3">
      <c r="A44" s="9" t="s">
        <v>18</v>
      </c>
      <c r="B44" s="9" t="s">
        <v>19</v>
      </c>
      <c r="C44" s="55" t="s">
        <v>326</v>
      </c>
      <c r="D44" s="10" t="s">
        <v>208</v>
      </c>
      <c r="E44" s="69" t="s">
        <v>326</v>
      </c>
      <c r="F44" s="41">
        <v>3</v>
      </c>
      <c r="G44" s="42">
        <v>431.33</v>
      </c>
      <c r="H44" s="43">
        <v>0.21</v>
      </c>
      <c r="I44" s="42">
        <v>521.90930000000003</v>
      </c>
      <c r="J44" s="16">
        <v>1293.99</v>
      </c>
      <c r="K44" s="16">
        <v>1565.7279000000001</v>
      </c>
      <c r="L44" s="10" t="s">
        <v>113</v>
      </c>
      <c r="M44" s="10">
        <v>1</v>
      </c>
      <c r="N44" s="68"/>
      <c r="O44" s="18">
        <f t="shared" si="0"/>
        <v>0</v>
      </c>
      <c r="P44" s="18">
        <f t="shared" si="1"/>
        <v>0</v>
      </c>
      <c r="Q44" s="18">
        <f t="shared" si="2"/>
        <v>0</v>
      </c>
      <c r="R44" s="17"/>
    </row>
    <row r="45" spans="1:18" ht="39.6" x14ac:dyDescent="0.3">
      <c r="A45" s="9" t="s">
        <v>18</v>
      </c>
      <c r="B45" s="9" t="s">
        <v>19</v>
      </c>
      <c r="C45" s="75" t="s">
        <v>327</v>
      </c>
      <c r="D45" s="10" t="s">
        <v>209</v>
      </c>
      <c r="E45" s="76" t="s">
        <v>327</v>
      </c>
      <c r="F45" s="41">
        <v>3</v>
      </c>
      <c r="G45" s="42">
        <v>399</v>
      </c>
      <c r="H45" s="43">
        <v>0.21</v>
      </c>
      <c r="I45" s="42">
        <v>482.78999999999996</v>
      </c>
      <c r="J45" s="16">
        <v>1197</v>
      </c>
      <c r="K45" s="16">
        <v>1448.37</v>
      </c>
      <c r="L45" s="10" t="s">
        <v>113</v>
      </c>
      <c r="M45" s="10">
        <v>1</v>
      </c>
      <c r="N45" s="68"/>
      <c r="O45" s="18">
        <f t="shared" si="0"/>
        <v>0</v>
      </c>
      <c r="P45" s="18">
        <f t="shared" si="1"/>
        <v>0</v>
      </c>
      <c r="Q45" s="18">
        <f t="shared" si="2"/>
        <v>0</v>
      </c>
      <c r="R45" s="17"/>
    </row>
    <row r="46" spans="1:18" ht="39.6" x14ac:dyDescent="0.3">
      <c r="A46" s="9" t="s">
        <v>18</v>
      </c>
      <c r="B46" s="9" t="s">
        <v>19</v>
      </c>
      <c r="C46" s="72" t="s">
        <v>328</v>
      </c>
      <c r="D46" s="10" t="s">
        <v>210</v>
      </c>
      <c r="E46" s="73" t="s">
        <v>328</v>
      </c>
      <c r="F46" s="41">
        <v>3</v>
      </c>
      <c r="G46" s="42">
        <v>448.58</v>
      </c>
      <c r="H46" s="43">
        <v>0.1</v>
      </c>
      <c r="I46" s="42">
        <v>493.43799999999999</v>
      </c>
      <c r="J46" s="16">
        <v>1345.74</v>
      </c>
      <c r="K46" s="16">
        <v>1480.3139999999999</v>
      </c>
      <c r="L46" s="10" t="s">
        <v>113</v>
      </c>
      <c r="M46" s="10">
        <v>1</v>
      </c>
      <c r="N46" s="68"/>
      <c r="O46" s="18">
        <f t="shared" si="0"/>
        <v>0</v>
      </c>
      <c r="P46" s="18">
        <f t="shared" si="1"/>
        <v>0</v>
      </c>
      <c r="Q46" s="18">
        <f t="shared" si="2"/>
        <v>0</v>
      </c>
      <c r="R46" s="17"/>
    </row>
    <row r="47" spans="1:18" ht="39.6" x14ac:dyDescent="0.3">
      <c r="A47" s="9" t="s">
        <v>18</v>
      </c>
      <c r="B47" s="9" t="s">
        <v>19</v>
      </c>
      <c r="C47" s="55" t="s">
        <v>329</v>
      </c>
      <c r="D47" s="10" t="s">
        <v>211</v>
      </c>
      <c r="E47" s="69" t="s">
        <v>329</v>
      </c>
      <c r="F47" s="41">
        <v>3</v>
      </c>
      <c r="G47" s="42">
        <v>520</v>
      </c>
      <c r="H47" s="43">
        <v>0.1</v>
      </c>
      <c r="I47" s="42">
        <v>572</v>
      </c>
      <c r="J47" s="16">
        <v>1560</v>
      </c>
      <c r="K47" s="16">
        <v>1716</v>
      </c>
      <c r="L47" s="10" t="s">
        <v>113</v>
      </c>
      <c r="M47" s="10">
        <v>1</v>
      </c>
      <c r="N47" s="68"/>
      <c r="O47" s="18">
        <f t="shared" si="0"/>
        <v>0</v>
      </c>
      <c r="P47" s="18">
        <f t="shared" si="1"/>
        <v>0</v>
      </c>
      <c r="Q47" s="18">
        <f t="shared" si="2"/>
        <v>0</v>
      </c>
      <c r="R47" s="17"/>
    </row>
    <row r="48" spans="1:18" ht="56.4" customHeight="1" x14ac:dyDescent="0.3">
      <c r="A48" s="9" t="s">
        <v>18</v>
      </c>
      <c r="B48" s="9" t="s">
        <v>19</v>
      </c>
      <c r="C48" s="55" t="s">
        <v>330</v>
      </c>
      <c r="D48" s="10" t="s">
        <v>212</v>
      </c>
      <c r="E48" s="69" t="s">
        <v>330</v>
      </c>
      <c r="F48" s="41">
        <v>3</v>
      </c>
      <c r="G48" s="42">
        <v>520</v>
      </c>
      <c r="H48" s="43">
        <v>0.1</v>
      </c>
      <c r="I48" s="42">
        <v>572</v>
      </c>
      <c r="J48" s="16">
        <v>1560</v>
      </c>
      <c r="K48" s="16">
        <v>1716</v>
      </c>
      <c r="L48" s="10" t="s">
        <v>113</v>
      </c>
      <c r="M48" s="10">
        <v>1</v>
      </c>
      <c r="N48" s="68"/>
      <c r="O48" s="18">
        <f t="shared" si="0"/>
        <v>0</v>
      </c>
      <c r="P48" s="18">
        <f t="shared" si="1"/>
        <v>0</v>
      </c>
      <c r="Q48" s="18">
        <f t="shared" si="2"/>
        <v>0</v>
      </c>
      <c r="R48" s="17"/>
    </row>
    <row r="49" spans="1:18" ht="39.6" x14ac:dyDescent="0.3">
      <c r="A49" s="9" t="s">
        <v>18</v>
      </c>
      <c r="B49" s="9" t="s">
        <v>19</v>
      </c>
      <c r="C49" s="55" t="s">
        <v>331</v>
      </c>
      <c r="D49" s="10" t="s">
        <v>213</v>
      </c>
      <c r="E49" s="69" t="s">
        <v>331</v>
      </c>
      <c r="F49" s="41">
        <v>3</v>
      </c>
      <c r="G49" s="42">
        <v>484</v>
      </c>
      <c r="H49" s="43">
        <v>0.1</v>
      </c>
      <c r="I49" s="42">
        <v>532.4</v>
      </c>
      <c r="J49" s="16">
        <v>1452</v>
      </c>
      <c r="K49" s="16">
        <v>1597.1999999999998</v>
      </c>
      <c r="L49" s="10" t="s">
        <v>113</v>
      </c>
      <c r="M49" s="10">
        <v>1</v>
      </c>
      <c r="N49" s="68"/>
      <c r="O49" s="18">
        <f t="shared" si="0"/>
        <v>0</v>
      </c>
      <c r="P49" s="18">
        <f t="shared" si="1"/>
        <v>0</v>
      </c>
      <c r="Q49" s="18">
        <f t="shared" si="2"/>
        <v>0</v>
      </c>
      <c r="R49" s="17"/>
    </row>
    <row r="50" spans="1:18" ht="39.6" x14ac:dyDescent="0.3">
      <c r="A50" s="9" t="s">
        <v>18</v>
      </c>
      <c r="B50" s="9" t="s">
        <v>19</v>
      </c>
      <c r="C50" s="55" t="s">
        <v>332</v>
      </c>
      <c r="D50" s="10" t="s">
        <v>214</v>
      </c>
      <c r="E50" s="69" t="s">
        <v>332</v>
      </c>
      <c r="F50" s="41">
        <v>3</v>
      </c>
      <c r="G50" s="42">
        <v>484</v>
      </c>
      <c r="H50" s="43">
        <v>0.1</v>
      </c>
      <c r="I50" s="42">
        <v>532.4</v>
      </c>
      <c r="J50" s="16">
        <v>1452</v>
      </c>
      <c r="K50" s="16">
        <v>1597.1999999999998</v>
      </c>
      <c r="L50" s="10" t="s">
        <v>113</v>
      </c>
      <c r="M50" s="10">
        <v>1</v>
      </c>
      <c r="N50" s="68"/>
      <c r="O50" s="18">
        <f t="shared" si="0"/>
        <v>0</v>
      </c>
      <c r="P50" s="18">
        <f t="shared" si="1"/>
        <v>0</v>
      </c>
      <c r="Q50" s="18">
        <f t="shared" si="2"/>
        <v>0</v>
      </c>
      <c r="R50" s="17"/>
    </row>
    <row r="51" spans="1:18" ht="39.6" x14ac:dyDescent="0.3">
      <c r="A51" s="9" t="s">
        <v>18</v>
      </c>
      <c r="B51" s="9" t="s">
        <v>19</v>
      </c>
      <c r="C51" s="55" t="s">
        <v>333</v>
      </c>
      <c r="D51" s="10" t="s">
        <v>215</v>
      </c>
      <c r="E51" s="69" t="s">
        <v>333</v>
      </c>
      <c r="F51" s="41">
        <v>3</v>
      </c>
      <c r="G51" s="42">
        <v>508</v>
      </c>
      <c r="H51" s="43">
        <v>0.1</v>
      </c>
      <c r="I51" s="42">
        <v>558.79999999999995</v>
      </c>
      <c r="J51" s="16">
        <v>1524</v>
      </c>
      <c r="K51" s="16">
        <v>1676.3999999999999</v>
      </c>
      <c r="L51" s="10" t="s">
        <v>113</v>
      </c>
      <c r="M51" s="10">
        <v>1</v>
      </c>
      <c r="N51" s="68"/>
      <c r="O51" s="18">
        <f t="shared" si="0"/>
        <v>0</v>
      </c>
      <c r="P51" s="18">
        <f t="shared" si="1"/>
        <v>0</v>
      </c>
      <c r="Q51" s="18">
        <f t="shared" si="2"/>
        <v>0</v>
      </c>
      <c r="R51" s="17"/>
    </row>
    <row r="52" spans="1:18" ht="52.8" x14ac:dyDescent="0.3">
      <c r="A52" s="9" t="s">
        <v>18</v>
      </c>
      <c r="B52" s="9" t="s">
        <v>19</v>
      </c>
      <c r="C52" s="55" t="s">
        <v>334</v>
      </c>
      <c r="D52" s="10" t="s">
        <v>216</v>
      </c>
      <c r="E52" s="69" t="s">
        <v>334</v>
      </c>
      <c r="F52" s="41">
        <v>9</v>
      </c>
      <c r="G52" s="42">
        <v>508</v>
      </c>
      <c r="H52" s="43">
        <v>0.1</v>
      </c>
      <c r="I52" s="42">
        <v>558.79999999999995</v>
      </c>
      <c r="J52" s="16">
        <v>4572</v>
      </c>
      <c r="K52" s="16">
        <v>5029.2</v>
      </c>
      <c r="L52" s="10" t="s">
        <v>113</v>
      </c>
      <c r="M52" s="10">
        <v>1</v>
      </c>
      <c r="N52" s="68"/>
      <c r="O52" s="18">
        <f t="shared" si="0"/>
        <v>0</v>
      </c>
      <c r="P52" s="18">
        <f t="shared" si="1"/>
        <v>0</v>
      </c>
      <c r="Q52" s="18">
        <f t="shared" si="2"/>
        <v>0</v>
      </c>
      <c r="R52" s="17"/>
    </row>
    <row r="53" spans="1:18" ht="39.6" x14ac:dyDescent="0.3">
      <c r="A53" s="9" t="s">
        <v>18</v>
      </c>
      <c r="B53" s="9" t="s">
        <v>19</v>
      </c>
      <c r="C53" s="55" t="s">
        <v>335</v>
      </c>
      <c r="D53" s="10" t="s">
        <v>217</v>
      </c>
      <c r="E53" s="69" t="s">
        <v>335</v>
      </c>
      <c r="F53" s="41">
        <v>3</v>
      </c>
      <c r="G53" s="42">
        <v>508</v>
      </c>
      <c r="H53" s="43">
        <v>0.1</v>
      </c>
      <c r="I53" s="42">
        <v>558.79999999999995</v>
      </c>
      <c r="J53" s="16">
        <v>1524</v>
      </c>
      <c r="K53" s="16">
        <v>1676.3999999999999</v>
      </c>
      <c r="L53" s="10" t="s">
        <v>113</v>
      </c>
      <c r="M53" s="10">
        <v>1</v>
      </c>
      <c r="N53" s="68"/>
      <c r="O53" s="18">
        <f t="shared" si="0"/>
        <v>0</v>
      </c>
      <c r="P53" s="18">
        <f t="shared" si="1"/>
        <v>0</v>
      </c>
      <c r="Q53" s="18">
        <f t="shared" si="2"/>
        <v>0</v>
      </c>
      <c r="R53" s="17"/>
    </row>
    <row r="54" spans="1:18" ht="52.8" x14ac:dyDescent="0.3">
      <c r="A54" s="9" t="s">
        <v>18</v>
      </c>
      <c r="B54" s="9" t="s">
        <v>19</v>
      </c>
      <c r="C54" s="55" t="s">
        <v>336</v>
      </c>
      <c r="D54" s="10" t="s">
        <v>218</v>
      </c>
      <c r="E54" s="69" t="s">
        <v>336</v>
      </c>
      <c r="F54" s="41">
        <v>3</v>
      </c>
      <c r="G54" s="42">
        <v>508</v>
      </c>
      <c r="H54" s="43">
        <v>0.1</v>
      </c>
      <c r="I54" s="42">
        <v>558.79999999999995</v>
      </c>
      <c r="J54" s="16">
        <v>1524</v>
      </c>
      <c r="K54" s="16">
        <v>1676.3999999999999</v>
      </c>
      <c r="L54" s="10" t="s">
        <v>113</v>
      </c>
      <c r="M54" s="10">
        <v>1</v>
      </c>
      <c r="N54" s="68"/>
      <c r="O54" s="18">
        <f t="shared" si="0"/>
        <v>0</v>
      </c>
      <c r="P54" s="18">
        <f t="shared" si="1"/>
        <v>0</v>
      </c>
      <c r="Q54" s="18">
        <f t="shared" si="2"/>
        <v>0</v>
      </c>
      <c r="R54" s="17"/>
    </row>
    <row r="55" spans="1:18" ht="39.6" x14ac:dyDescent="0.3">
      <c r="A55" s="9" t="s">
        <v>18</v>
      </c>
      <c r="B55" s="9" t="s">
        <v>19</v>
      </c>
      <c r="C55" s="55" t="s">
        <v>337</v>
      </c>
      <c r="D55" s="10" t="s">
        <v>219</v>
      </c>
      <c r="E55" s="69" t="s">
        <v>337</v>
      </c>
      <c r="F55" s="41">
        <v>3</v>
      </c>
      <c r="G55" s="42">
        <v>690</v>
      </c>
      <c r="H55" s="43">
        <v>0.1</v>
      </c>
      <c r="I55" s="42">
        <v>759</v>
      </c>
      <c r="J55" s="16">
        <v>2070</v>
      </c>
      <c r="K55" s="16">
        <v>2277</v>
      </c>
      <c r="L55" s="10" t="s">
        <v>113</v>
      </c>
      <c r="M55" s="10">
        <v>1</v>
      </c>
      <c r="N55" s="68"/>
      <c r="O55" s="18">
        <f t="shared" si="0"/>
        <v>0</v>
      </c>
      <c r="P55" s="18">
        <f t="shared" si="1"/>
        <v>0</v>
      </c>
      <c r="Q55" s="18">
        <f t="shared" si="2"/>
        <v>0</v>
      </c>
      <c r="R55" s="17"/>
    </row>
    <row r="56" spans="1:18" ht="39.6" x14ac:dyDescent="0.3">
      <c r="A56" s="9" t="s">
        <v>18</v>
      </c>
      <c r="B56" s="9" t="s">
        <v>19</v>
      </c>
      <c r="C56" s="72" t="s">
        <v>338</v>
      </c>
      <c r="D56" s="10" t="s">
        <v>220</v>
      </c>
      <c r="E56" s="73" t="s">
        <v>338</v>
      </c>
      <c r="F56" s="41">
        <v>3</v>
      </c>
      <c r="G56" s="42">
        <v>400</v>
      </c>
      <c r="H56" s="43">
        <v>0.1</v>
      </c>
      <c r="I56" s="42">
        <v>440</v>
      </c>
      <c r="J56" s="16">
        <v>1200</v>
      </c>
      <c r="K56" s="16">
        <v>1320</v>
      </c>
      <c r="L56" s="10" t="s">
        <v>113</v>
      </c>
      <c r="M56" s="10">
        <v>1</v>
      </c>
      <c r="N56" s="68"/>
      <c r="O56" s="18">
        <f t="shared" si="0"/>
        <v>0</v>
      </c>
      <c r="P56" s="18">
        <f t="shared" si="1"/>
        <v>0</v>
      </c>
      <c r="Q56" s="18">
        <f t="shared" si="2"/>
        <v>0</v>
      </c>
      <c r="R56" s="17"/>
    </row>
    <row r="57" spans="1:18" ht="39.6" x14ac:dyDescent="0.3">
      <c r="A57" s="9" t="s">
        <v>18</v>
      </c>
      <c r="B57" s="9" t="s">
        <v>19</v>
      </c>
      <c r="C57" s="55" t="s">
        <v>339</v>
      </c>
      <c r="D57" s="10" t="s">
        <v>221</v>
      </c>
      <c r="E57" s="69" t="s">
        <v>339</v>
      </c>
      <c r="F57" s="41">
        <v>3</v>
      </c>
      <c r="G57" s="42">
        <v>400</v>
      </c>
      <c r="H57" s="43">
        <v>0.1</v>
      </c>
      <c r="I57" s="42">
        <v>440</v>
      </c>
      <c r="J57" s="16">
        <v>1200</v>
      </c>
      <c r="K57" s="16">
        <v>1320</v>
      </c>
      <c r="L57" s="10" t="s">
        <v>113</v>
      </c>
      <c r="M57" s="10">
        <v>1</v>
      </c>
      <c r="N57" s="68"/>
      <c r="O57" s="18">
        <f t="shared" si="0"/>
        <v>0</v>
      </c>
      <c r="P57" s="18">
        <f t="shared" si="1"/>
        <v>0</v>
      </c>
      <c r="Q57" s="18">
        <f t="shared" si="2"/>
        <v>0</v>
      </c>
      <c r="R57" s="17"/>
    </row>
    <row r="58" spans="1:18" ht="39.6" x14ac:dyDescent="0.3">
      <c r="A58" s="9" t="s">
        <v>18</v>
      </c>
      <c r="B58" s="9" t="s">
        <v>19</v>
      </c>
      <c r="C58" s="55" t="s">
        <v>340</v>
      </c>
      <c r="D58" s="10" t="s">
        <v>222</v>
      </c>
      <c r="E58" s="69" t="s">
        <v>340</v>
      </c>
      <c r="F58" s="41">
        <v>3</v>
      </c>
      <c r="G58" s="42">
        <v>353</v>
      </c>
      <c r="H58" s="43">
        <v>0.1</v>
      </c>
      <c r="I58" s="42">
        <v>388.3</v>
      </c>
      <c r="J58" s="16">
        <v>1059</v>
      </c>
      <c r="K58" s="16">
        <v>1164.9000000000001</v>
      </c>
      <c r="L58" s="10" t="s">
        <v>113</v>
      </c>
      <c r="M58" s="10">
        <v>1</v>
      </c>
      <c r="N58" s="68"/>
      <c r="O58" s="18">
        <f t="shared" si="0"/>
        <v>0</v>
      </c>
      <c r="P58" s="18">
        <f t="shared" si="1"/>
        <v>0</v>
      </c>
      <c r="Q58" s="18">
        <f t="shared" si="2"/>
        <v>0</v>
      </c>
      <c r="R58" s="17"/>
    </row>
    <row r="59" spans="1:18" ht="39.6" x14ac:dyDescent="0.3">
      <c r="A59" s="9" t="s">
        <v>18</v>
      </c>
      <c r="B59" s="9" t="s">
        <v>19</v>
      </c>
      <c r="C59" s="55" t="s">
        <v>341</v>
      </c>
      <c r="D59" s="10" t="s">
        <v>223</v>
      </c>
      <c r="E59" s="69" t="s">
        <v>341</v>
      </c>
      <c r="F59" s="41">
        <v>3</v>
      </c>
      <c r="G59" s="42">
        <v>353</v>
      </c>
      <c r="H59" s="43">
        <v>0.1</v>
      </c>
      <c r="I59" s="42">
        <v>388.3</v>
      </c>
      <c r="J59" s="16">
        <v>1059</v>
      </c>
      <c r="K59" s="16">
        <v>1164.9000000000001</v>
      </c>
      <c r="L59" s="10" t="s">
        <v>113</v>
      </c>
      <c r="M59" s="10">
        <v>1</v>
      </c>
      <c r="N59" s="68"/>
      <c r="O59" s="18">
        <f t="shared" si="0"/>
        <v>0</v>
      </c>
      <c r="P59" s="18">
        <f t="shared" si="1"/>
        <v>0</v>
      </c>
      <c r="Q59" s="18">
        <f t="shared" si="2"/>
        <v>0</v>
      </c>
      <c r="R59" s="17"/>
    </row>
    <row r="60" spans="1:18" ht="39.6" x14ac:dyDescent="0.3">
      <c r="A60" s="9" t="s">
        <v>18</v>
      </c>
      <c r="B60" s="9" t="s">
        <v>19</v>
      </c>
      <c r="C60" s="55" t="s">
        <v>342</v>
      </c>
      <c r="D60" s="10" t="s">
        <v>224</v>
      </c>
      <c r="E60" s="69" t="s">
        <v>342</v>
      </c>
      <c r="F60" s="41">
        <v>3</v>
      </c>
      <c r="G60" s="42">
        <v>353</v>
      </c>
      <c r="H60" s="43">
        <v>0.1</v>
      </c>
      <c r="I60" s="42">
        <v>388.3</v>
      </c>
      <c r="J60" s="16">
        <v>1059</v>
      </c>
      <c r="K60" s="16">
        <v>1164.9000000000001</v>
      </c>
      <c r="L60" s="10" t="s">
        <v>113</v>
      </c>
      <c r="M60" s="10">
        <v>1</v>
      </c>
      <c r="N60" s="68"/>
      <c r="O60" s="18">
        <f t="shared" si="0"/>
        <v>0</v>
      </c>
      <c r="P60" s="18">
        <f t="shared" si="1"/>
        <v>0</v>
      </c>
      <c r="Q60" s="18">
        <f t="shared" si="2"/>
        <v>0</v>
      </c>
      <c r="R60" s="17"/>
    </row>
    <row r="61" spans="1:18" ht="39.6" x14ac:dyDescent="0.3">
      <c r="A61" s="9" t="s">
        <v>18</v>
      </c>
      <c r="B61" s="9" t="s">
        <v>19</v>
      </c>
      <c r="C61" s="55" t="s">
        <v>343</v>
      </c>
      <c r="D61" s="10" t="s">
        <v>225</v>
      </c>
      <c r="E61" s="69" t="s">
        <v>343</v>
      </c>
      <c r="F61" s="41">
        <v>3</v>
      </c>
      <c r="G61" s="42">
        <v>353</v>
      </c>
      <c r="H61" s="43">
        <v>0.1</v>
      </c>
      <c r="I61" s="42">
        <v>388.3</v>
      </c>
      <c r="J61" s="16">
        <v>1059</v>
      </c>
      <c r="K61" s="16">
        <v>1164.9000000000001</v>
      </c>
      <c r="L61" s="10" t="s">
        <v>113</v>
      </c>
      <c r="M61" s="10">
        <v>1</v>
      </c>
      <c r="N61" s="68"/>
      <c r="O61" s="18">
        <f t="shared" si="0"/>
        <v>0</v>
      </c>
      <c r="P61" s="18">
        <f t="shared" si="1"/>
        <v>0</v>
      </c>
      <c r="Q61" s="18">
        <f t="shared" si="2"/>
        <v>0</v>
      </c>
      <c r="R61" s="17"/>
    </row>
    <row r="62" spans="1:18" ht="39.6" x14ac:dyDescent="0.3">
      <c r="A62" s="9" t="s">
        <v>18</v>
      </c>
      <c r="B62" s="9" t="s">
        <v>19</v>
      </c>
      <c r="C62" s="55" t="s">
        <v>344</v>
      </c>
      <c r="D62" s="10" t="s">
        <v>226</v>
      </c>
      <c r="E62" s="69" t="s">
        <v>344</v>
      </c>
      <c r="F62" s="41">
        <v>9</v>
      </c>
      <c r="G62" s="42">
        <v>353</v>
      </c>
      <c r="H62" s="43">
        <v>0.1</v>
      </c>
      <c r="I62" s="42">
        <v>388.3</v>
      </c>
      <c r="J62" s="16">
        <v>3177</v>
      </c>
      <c r="K62" s="16">
        <v>3494.7000000000003</v>
      </c>
      <c r="L62" s="10" t="s">
        <v>113</v>
      </c>
      <c r="M62" s="10">
        <v>1</v>
      </c>
      <c r="N62" s="68"/>
      <c r="O62" s="18">
        <f t="shared" si="0"/>
        <v>0</v>
      </c>
      <c r="P62" s="18">
        <f t="shared" si="1"/>
        <v>0</v>
      </c>
      <c r="Q62" s="18">
        <f t="shared" si="2"/>
        <v>0</v>
      </c>
      <c r="R62" s="17"/>
    </row>
    <row r="63" spans="1:18" ht="39.6" x14ac:dyDescent="0.3">
      <c r="A63" s="9" t="s">
        <v>18</v>
      </c>
      <c r="B63" s="9" t="s">
        <v>19</v>
      </c>
      <c r="C63" s="55" t="s">
        <v>345</v>
      </c>
      <c r="D63" s="10" t="s">
        <v>227</v>
      </c>
      <c r="E63" s="69" t="s">
        <v>345</v>
      </c>
      <c r="F63" s="41">
        <v>15</v>
      </c>
      <c r="G63" s="42">
        <v>353</v>
      </c>
      <c r="H63" s="43">
        <v>0.1</v>
      </c>
      <c r="I63" s="42">
        <v>388.3</v>
      </c>
      <c r="J63" s="16">
        <v>5295</v>
      </c>
      <c r="K63" s="16">
        <v>5824.5</v>
      </c>
      <c r="L63" s="10" t="s">
        <v>113</v>
      </c>
      <c r="M63" s="10">
        <v>1</v>
      </c>
      <c r="N63" s="68"/>
      <c r="O63" s="18">
        <f t="shared" si="0"/>
        <v>0</v>
      </c>
      <c r="P63" s="18">
        <f t="shared" si="1"/>
        <v>0</v>
      </c>
      <c r="Q63" s="18">
        <f t="shared" si="2"/>
        <v>0</v>
      </c>
      <c r="R63" s="17"/>
    </row>
    <row r="64" spans="1:18" ht="39.6" x14ac:dyDescent="0.3">
      <c r="A64" s="9" t="s">
        <v>18</v>
      </c>
      <c r="B64" s="9" t="s">
        <v>19</v>
      </c>
      <c r="C64" s="55" t="s">
        <v>346</v>
      </c>
      <c r="D64" s="10" t="s">
        <v>228</v>
      </c>
      <c r="E64" s="69" t="s">
        <v>346</v>
      </c>
      <c r="F64" s="41">
        <v>3</v>
      </c>
      <c r="G64" s="42">
        <v>353</v>
      </c>
      <c r="H64" s="43">
        <v>0.1</v>
      </c>
      <c r="I64" s="42">
        <v>388.3</v>
      </c>
      <c r="J64" s="16">
        <v>1059</v>
      </c>
      <c r="K64" s="16">
        <v>1164.9000000000001</v>
      </c>
      <c r="L64" s="10" t="s">
        <v>113</v>
      </c>
      <c r="M64" s="10">
        <v>1</v>
      </c>
      <c r="N64" s="68"/>
      <c r="O64" s="18">
        <f t="shared" si="0"/>
        <v>0</v>
      </c>
      <c r="P64" s="18">
        <f t="shared" si="1"/>
        <v>0</v>
      </c>
      <c r="Q64" s="18">
        <f t="shared" si="2"/>
        <v>0</v>
      </c>
      <c r="R64" s="17"/>
    </row>
    <row r="65" spans="1:18" ht="39.6" x14ac:dyDescent="0.3">
      <c r="A65" s="9" t="s">
        <v>18</v>
      </c>
      <c r="B65" s="9" t="s">
        <v>19</v>
      </c>
      <c r="C65" s="55" t="s">
        <v>347</v>
      </c>
      <c r="D65" s="10" t="s">
        <v>229</v>
      </c>
      <c r="E65" s="69" t="s">
        <v>347</v>
      </c>
      <c r="F65" s="41">
        <v>3</v>
      </c>
      <c r="G65" s="42">
        <v>353</v>
      </c>
      <c r="H65" s="43">
        <v>0.1</v>
      </c>
      <c r="I65" s="42">
        <v>388.3</v>
      </c>
      <c r="J65" s="16">
        <v>1059</v>
      </c>
      <c r="K65" s="16">
        <v>1164.9000000000001</v>
      </c>
      <c r="L65" s="10" t="s">
        <v>113</v>
      </c>
      <c r="M65" s="10">
        <v>1</v>
      </c>
      <c r="N65" s="68"/>
      <c r="O65" s="18">
        <f t="shared" si="0"/>
        <v>0</v>
      </c>
      <c r="P65" s="18">
        <f t="shared" si="1"/>
        <v>0</v>
      </c>
      <c r="Q65" s="18">
        <f t="shared" si="2"/>
        <v>0</v>
      </c>
      <c r="R65" s="17"/>
    </row>
    <row r="66" spans="1:18" ht="39.6" x14ac:dyDescent="0.3">
      <c r="A66" s="9" t="s">
        <v>18</v>
      </c>
      <c r="B66" s="9" t="s">
        <v>19</v>
      </c>
      <c r="C66" s="55" t="s">
        <v>348</v>
      </c>
      <c r="D66" s="10" t="s">
        <v>230</v>
      </c>
      <c r="E66" s="69" t="s">
        <v>348</v>
      </c>
      <c r="F66" s="41">
        <v>6</v>
      </c>
      <c r="G66" s="42">
        <v>549</v>
      </c>
      <c r="H66" s="43">
        <v>0.1</v>
      </c>
      <c r="I66" s="42">
        <v>603.9</v>
      </c>
      <c r="J66" s="16">
        <v>3294</v>
      </c>
      <c r="K66" s="16">
        <v>3623.3999999999996</v>
      </c>
      <c r="L66" s="10" t="s">
        <v>113</v>
      </c>
      <c r="M66" s="10">
        <v>1</v>
      </c>
      <c r="N66" s="68"/>
      <c r="O66" s="18">
        <f t="shared" si="0"/>
        <v>0</v>
      </c>
      <c r="P66" s="18">
        <f t="shared" si="1"/>
        <v>0</v>
      </c>
      <c r="Q66" s="18">
        <f t="shared" si="2"/>
        <v>0</v>
      </c>
      <c r="R66" s="17"/>
    </row>
    <row r="67" spans="1:18" ht="39.6" x14ac:dyDescent="0.3">
      <c r="A67" s="9" t="s">
        <v>18</v>
      </c>
      <c r="B67" s="9" t="s">
        <v>19</v>
      </c>
      <c r="C67" s="56" t="s">
        <v>349</v>
      </c>
      <c r="D67" s="10" t="s">
        <v>231</v>
      </c>
      <c r="E67" s="74" t="s">
        <v>349</v>
      </c>
      <c r="F67" s="41">
        <v>3</v>
      </c>
      <c r="G67" s="42">
        <v>415.35</v>
      </c>
      <c r="H67" s="43">
        <v>0.1</v>
      </c>
      <c r="I67" s="42">
        <v>456.88500000000005</v>
      </c>
      <c r="J67" s="16">
        <v>1246.0500000000002</v>
      </c>
      <c r="K67" s="16">
        <v>1370.6550000000002</v>
      </c>
      <c r="L67" s="10" t="s">
        <v>113</v>
      </c>
      <c r="M67" s="10">
        <v>1</v>
      </c>
      <c r="N67" s="68"/>
      <c r="O67" s="18">
        <f t="shared" si="0"/>
        <v>0</v>
      </c>
      <c r="P67" s="18">
        <f t="shared" si="1"/>
        <v>0</v>
      </c>
      <c r="Q67" s="18">
        <f t="shared" si="2"/>
        <v>0</v>
      </c>
      <c r="R67" s="17"/>
    </row>
    <row r="68" spans="1:18" ht="39.6" x14ac:dyDescent="0.3">
      <c r="A68" s="9" t="s">
        <v>18</v>
      </c>
      <c r="B68" s="9" t="s">
        <v>19</v>
      </c>
      <c r="C68" s="56" t="s">
        <v>350</v>
      </c>
      <c r="D68" s="10" t="s">
        <v>232</v>
      </c>
      <c r="E68" s="74" t="s">
        <v>350</v>
      </c>
      <c r="F68" s="41">
        <v>6</v>
      </c>
      <c r="G68" s="42">
        <v>549</v>
      </c>
      <c r="H68" s="43">
        <v>0.1</v>
      </c>
      <c r="I68" s="42">
        <v>603.9</v>
      </c>
      <c r="J68" s="16">
        <v>3294</v>
      </c>
      <c r="K68" s="16">
        <v>3623.3999999999996</v>
      </c>
      <c r="L68" s="10" t="s">
        <v>113</v>
      </c>
      <c r="M68" s="10">
        <v>1</v>
      </c>
      <c r="N68" s="68"/>
      <c r="O68" s="18">
        <f t="shared" ref="O68:O118" si="3">N68+(N68*H68)</f>
        <v>0</v>
      </c>
      <c r="P68" s="18">
        <f t="shared" ref="P68:P118" si="4">F68*N68</f>
        <v>0</v>
      </c>
      <c r="Q68" s="18">
        <f t="shared" ref="Q68:Q118" si="5">O68*F68</f>
        <v>0</v>
      </c>
      <c r="R68" s="17"/>
    </row>
    <row r="69" spans="1:18" ht="39.6" x14ac:dyDescent="0.3">
      <c r="A69" s="9" t="s">
        <v>18</v>
      </c>
      <c r="B69" s="9" t="s">
        <v>19</v>
      </c>
      <c r="C69" s="55" t="s">
        <v>351</v>
      </c>
      <c r="D69" s="10" t="s">
        <v>233</v>
      </c>
      <c r="E69" s="69" t="s">
        <v>351</v>
      </c>
      <c r="F69" s="41">
        <v>3</v>
      </c>
      <c r="G69" s="42">
        <v>259.08</v>
      </c>
      <c r="H69" s="43">
        <v>0.21</v>
      </c>
      <c r="I69" s="42">
        <v>313.48679999999996</v>
      </c>
      <c r="J69" s="16">
        <v>777.24</v>
      </c>
      <c r="K69" s="16">
        <v>940.46039999999994</v>
      </c>
      <c r="L69" s="10" t="s">
        <v>113</v>
      </c>
      <c r="M69" s="10">
        <v>1</v>
      </c>
      <c r="N69" s="68"/>
      <c r="O69" s="18">
        <f t="shared" si="3"/>
        <v>0</v>
      </c>
      <c r="P69" s="18">
        <f t="shared" si="4"/>
        <v>0</v>
      </c>
      <c r="Q69" s="18">
        <f t="shared" si="5"/>
        <v>0</v>
      </c>
      <c r="R69" s="17"/>
    </row>
    <row r="70" spans="1:18" ht="39.6" x14ac:dyDescent="0.3">
      <c r="A70" s="9" t="s">
        <v>18</v>
      </c>
      <c r="B70" s="9" t="s">
        <v>19</v>
      </c>
      <c r="C70" s="55" t="s">
        <v>352</v>
      </c>
      <c r="D70" s="10" t="s">
        <v>234</v>
      </c>
      <c r="E70" s="69" t="s">
        <v>352</v>
      </c>
      <c r="F70" s="41">
        <v>6</v>
      </c>
      <c r="G70" s="42">
        <v>259.08</v>
      </c>
      <c r="H70" s="43">
        <v>0.21</v>
      </c>
      <c r="I70" s="42">
        <v>313.48679999999996</v>
      </c>
      <c r="J70" s="16">
        <v>1554.48</v>
      </c>
      <c r="K70" s="16">
        <v>1880.9207999999999</v>
      </c>
      <c r="L70" s="10" t="s">
        <v>113</v>
      </c>
      <c r="M70" s="10">
        <v>1</v>
      </c>
      <c r="N70" s="68"/>
      <c r="O70" s="18">
        <f t="shared" si="3"/>
        <v>0</v>
      </c>
      <c r="P70" s="18">
        <f t="shared" si="4"/>
        <v>0</v>
      </c>
      <c r="Q70" s="18">
        <f t="shared" si="5"/>
        <v>0</v>
      </c>
      <c r="R70" s="17"/>
    </row>
    <row r="71" spans="1:18" ht="39.6" x14ac:dyDescent="0.3">
      <c r="A71" s="9" t="s">
        <v>18</v>
      </c>
      <c r="B71" s="9" t="s">
        <v>19</v>
      </c>
      <c r="C71" s="55" t="s">
        <v>353</v>
      </c>
      <c r="D71" s="10" t="s">
        <v>235</v>
      </c>
      <c r="E71" s="69" t="s">
        <v>353</v>
      </c>
      <c r="F71" s="41">
        <v>6</v>
      </c>
      <c r="G71" s="42">
        <v>24.16</v>
      </c>
      <c r="H71" s="43">
        <v>0.21</v>
      </c>
      <c r="I71" s="42">
        <v>29.233599999999999</v>
      </c>
      <c r="J71" s="16">
        <v>144.96</v>
      </c>
      <c r="K71" s="16">
        <v>175.4016</v>
      </c>
      <c r="L71" s="10" t="s">
        <v>113</v>
      </c>
      <c r="M71" s="10">
        <v>1</v>
      </c>
      <c r="N71" s="68"/>
      <c r="O71" s="18">
        <f t="shared" si="3"/>
        <v>0</v>
      </c>
      <c r="P71" s="18">
        <f t="shared" si="4"/>
        <v>0</v>
      </c>
      <c r="Q71" s="18">
        <f t="shared" si="5"/>
        <v>0</v>
      </c>
      <c r="R71" s="17"/>
    </row>
    <row r="72" spans="1:18" ht="39.6" x14ac:dyDescent="0.3">
      <c r="A72" s="9" t="s">
        <v>18</v>
      </c>
      <c r="B72" s="9" t="s">
        <v>19</v>
      </c>
      <c r="C72" s="55" t="s">
        <v>354</v>
      </c>
      <c r="D72" s="10" t="s">
        <v>236</v>
      </c>
      <c r="E72" s="69" t="s">
        <v>354</v>
      </c>
      <c r="F72" s="41">
        <v>6</v>
      </c>
      <c r="G72" s="42">
        <v>175</v>
      </c>
      <c r="H72" s="43">
        <v>0.21</v>
      </c>
      <c r="I72" s="42">
        <v>211.75</v>
      </c>
      <c r="J72" s="16">
        <v>1050</v>
      </c>
      <c r="K72" s="16">
        <v>1270.5</v>
      </c>
      <c r="L72" s="10" t="s">
        <v>113</v>
      </c>
      <c r="M72" s="10">
        <v>1</v>
      </c>
      <c r="N72" s="68"/>
      <c r="O72" s="18">
        <f t="shared" si="3"/>
        <v>0</v>
      </c>
      <c r="P72" s="18">
        <f t="shared" si="4"/>
        <v>0</v>
      </c>
      <c r="Q72" s="18">
        <f t="shared" si="5"/>
        <v>0</v>
      </c>
      <c r="R72" s="17"/>
    </row>
    <row r="73" spans="1:18" ht="39.6" x14ac:dyDescent="0.3">
      <c r="A73" s="9" t="s">
        <v>18</v>
      </c>
      <c r="B73" s="9" t="s">
        <v>19</v>
      </c>
      <c r="C73" s="55" t="s">
        <v>355</v>
      </c>
      <c r="D73" s="10" t="s">
        <v>237</v>
      </c>
      <c r="E73" s="69" t="s">
        <v>355</v>
      </c>
      <c r="F73" s="41">
        <v>9</v>
      </c>
      <c r="G73" s="42">
        <v>82.79</v>
      </c>
      <c r="H73" s="43">
        <v>0.21</v>
      </c>
      <c r="I73" s="42">
        <v>100.17590000000001</v>
      </c>
      <c r="J73" s="16">
        <v>745.11</v>
      </c>
      <c r="K73" s="16">
        <v>901.58310000000006</v>
      </c>
      <c r="L73" s="10" t="s">
        <v>113</v>
      </c>
      <c r="M73" s="10">
        <v>1</v>
      </c>
      <c r="N73" s="68"/>
      <c r="O73" s="18">
        <f t="shared" si="3"/>
        <v>0</v>
      </c>
      <c r="P73" s="18">
        <f t="shared" si="4"/>
        <v>0</v>
      </c>
      <c r="Q73" s="18">
        <f t="shared" si="5"/>
        <v>0</v>
      </c>
      <c r="R73" s="17"/>
    </row>
    <row r="74" spans="1:18" ht="39.6" x14ac:dyDescent="0.3">
      <c r="A74" s="9" t="s">
        <v>18</v>
      </c>
      <c r="B74" s="9" t="s">
        <v>19</v>
      </c>
      <c r="C74" s="55" t="s">
        <v>356</v>
      </c>
      <c r="D74" s="10" t="s">
        <v>238</v>
      </c>
      <c r="E74" s="69" t="s">
        <v>356</v>
      </c>
      <c r="F74" s="41">
        <v>3</v>
      </c>
      <c r="G74" s="42">
        <v>50.82</v>
      </c>
      <c r="H74" s="43">
        <v>0.21</v>
      </c>
      <c r="I74" s="42">
        <v>61.492199999999997</v>
      </c>
      <c r="J74" s="16">
        <v>152.46</v>
      </c>
      <c r="K74" s="16">
        <v>184.47659999999999</v>
      </c>
      <c r="L74" s="10" t="s">
        <v>113</v>
      </c>
      <c r="M74" s="10">
        <v>1</v>
      </c>
      <c r="N74" s="68"/>
      <c r="O74" s="18">
        <f t="shared" si="3"/>
        <v>0</v>
      </c>
      <c r="P74" s="18">
        <f t="shared" si="4"/>
        <v>0</v>
      </c>
      <c r="Q74" s="18">
        <f t="shared" si="5"/>
        <v>0</v>
      </c>
      <c r="R74" s="17"/>
    </row>
    <row r="75" spans="1:18" ht="39.6" x14ac:dyDescent="0.3">
      <c r="A75" s="9" t="s">
        <v>18</v>
      </c>
      <c r="B75" s="9" t="s">
        <v>19</v>
      </c>
      <c r="C75" s="55" t="s">
        <v>357</v>
      </c>
      <c r="D75" s="10" t="s">
        <v>239</v>
      </c>
      <c r="E75" s="69" t="s">
        <v>357</v>
      </c>
      <c r="F75" s="41">
        <v>9</v>
      </c>
      <c r="G75" s="42">
        <v>66.819999999999993</v>
      </c>
      <c r="H75" s="43">
        <v>0.21</v>
      </c>
      <c r="I75" s="42">
        <v>80.852199999999996</v>
      </c>
      <c r="J75" s="16">
        <v>601.37999999999988</v>
      </c>
      <c r="K75" s="16">
        <v>727.66980000000001</v>
      </c>
      <c r="L75" s="10" t="s">
        <v>113</v>
      </c>
      <c r="M75" s="10">
        <v>1</v>
      </c>
      <c r="N75" s="68"/>
      <c r="O75" s="18">
        <f t="shared" si="3"/>
        <v>0</v>
      </c>
      <c r="P75" s="18">
        <f t="shared" si="4"/>
        <v>0</v>
      </c>
      <c r="Q75" s="18">
        <f t="shared" si="5"/>
        <v>0</v>
      </c>
      <c r="R75" s="17"/>
    </row>
    <row r="76" spans="1:18" ht="39.6" x14ac:dyDescent="0.3">
      <c r="A76" s="9" t="s">
        <v>18</v>
      </c>
      <c r="B76" s="9" t="s">
        <v>19</v>
      </c>
      <c r="C76" s="55" t="s">
        <v>358</v>
      </c>
      <c r="D76" s="10" t="s">
        <v>240</v>
      </c>
      <c r="E76" s="69" t="s">
        <v>358</v>
      </c>
      <c r="F76" s="41">
        <v>6</v>
      </c>
      <c r="G76" s="42">
        <v>46.26</v>
      </c>
      <c r="H76" s="43">
        <v>0.21</v>
      </c>
      <c r="I76" s="42">
        <v>55.974599999999995</v>
      </c>
      <c r="J76" s="16">
        <v>277.56</v>
      </c>
      <c r="K76" s="16">
        <v>335.84759999999994</v>
      </c>
      <c r="L76" s="10" t="s">
        <v>113</v>
      </c>
      <c r="M76" s="10">
        <v>1</v>
      </c>
      <c r="N76" s="68"/>
      <c r="O76" s="18">
        <f t="shared" si="3"/>
        <v>0</v>
      </c>
      <c r="P76" s="18">
        <f t="shared" si="4"/>
        <v>0</v>
      </c>
      <c r="Q76" s="18">
        <f t="shared" si="5"/>
        <v>0</v>
      </c>
      <c r="R76" s="17"/>
    </row>
    <row r="77" spans="1:18" ht="39.6" x14ac:dyDescent="0.3">
      <c r="A77" s="9" t="s">
        <v>18</v>
      </c>
      <c r="B77" s="9" t="s">
        <v>19</v>
      </c>
      <c r="C77" s="55" t="s">
        <v>359</v>
      </c>
      <c r="D77" s="10" t="s">
        <v>241</v>
      </c>
      <c r="E77" s="69" t="s">
        <v>359</v>
      </c>
      <c r="F77" s="41">
        <v>3</v>
      </c>
      <c r="G77" s="42">
        <v>65.790000000000006</v>
      </c>
      <c r="H77" s="43">
        <v>0.21</v>
      </c>
      <c r="I77" s="42">
        <v>79.605900000000005</v>
      </c>
      <c r="J77" s="16">
        <v>197.37</v>
      </c>
      <c r="K77" s="16">
        <v>238.8177</v>
      </c>
      <c r="L77" s="10" t="s">
        <v>166</v>
      </c>
      <c r="M77" s="10">
        <v>5</v>
      </c>
      <c r="N77" s="68"/>
      <c r="O77" s="18">
        <f t="shared" si="3"/>
        <v>0</v>
      </c>
      <c r="P77" s="18">
        <f t="shared" si="4"/>
        <v>0</v>
      </c>
      <c r="Q77" s="18">
        <f t="shared" si="5"/>
        <v>0</v>
      </c>
      <c r="R77" s="17"/>
    </row>
    <row r="78" spans="1:18" ht="39.6" x14ac:dyDescent="0.3">
      <c r="A78" s="9" t="s">
        <v>18</v>
      </c>
      <c r="B78" s="9" t="s">
        <v>19</v>
      </c>
      <c r="C78" s="55" t="s">
        <v>360</v>
      </c>
      <c r="D78" s="10" t="s">
        <v>242</v>
      </c>
      <c r="E78" s="69" t="s">
        <v>360</v>
      </c>
      <c r="F78" s="41">
        <v>12</v>
      </c>
      <c r="G78" s="42">
        <v>65.790000000000006</v>
      </c>
      <c r="H78" s="43">
        <v>0.21</v>
      </c>
      <c r="I78" s="42">
        <v>79.605900000000005</v>
      </c>
      <c r="J78" s="16">
        <v>789.48</v>
      </c>
      <c r="K78" s="16">
        <v>955.27080000000001</v>
      </c>
      <c r="L78" s="10" t="s">
        <v>166</v>
      </c>
      <c r="M78" s="10">
        <v>5</v>
      </c>
      <c r="N78" s="68"/>
      <c r="O78" s="18">
        <f t="shared" si="3"/>
        <v>0</v>
      </c>
      <c r="P78" s="18">
        <f t="shared" si="4"/>
        <v>0</v>
      </c>
      <c r="Q78" s="18">
        <f t="shared" si="5"/>
        <v>0</v>
      </c>
      <c r="R78" s="17"/>
    </row>
    <row r="79" spans="1:18" ht="39.6" x14ac:dyDescent="0.3">
      <c r="A79" s="9" t="s">
        <v>18</v>
      </c>
      <c r="B79" s="9" t="s">
        <v>19</v>
      </c>
      <c r="C79" s="55" t="s">
        <v>361</v>
      </c>
      <c r="D79" s="10" t="s">
        <v>243</v>
      </c>
      <c r="E79" s="69" t="s">
        <v>361</v>
      </c>
      <c r="F79" s="41">
        <v>9</v>
      </c>
      <c r="G79" s="42">
        <v>200</v>
      </c>
      <c r="H79" s="43">
        <v>0.21</v>
      </c>
      <c r="I79" s="42">
        <v>242</v>
      </c>
      <c r="J79" s="16">
        <v>1800</v>
      </c>
      <c r="K79" s="16">
        <v>2178</v>
      </c>
      <c r="L79" s="10" t="s">
        <v>113</v>
      </c>
      <c r="M79" s="10">
        <v>1</v>
      </c>
      <c r="N79" s="68"/>
      <c r="O79" s="18">
        <f t="shared" si="3"/>
        <v>0</v>
      </c>
      <c r="P79" s="18">
        <f t="shared" si="4"/>
        <v>0</v>
      </c>
      <c r="Q79" s="18">
        <f t="shared" si="5"/>
        <v>0</v>
      </c>
      <c r="R79" s="17"/>
    </row>
    <row r="80" spans="1:18" ht="52.8" x14ac:dyDescent="0.3">
      <c r="A80" s="9" t="s">
        <v>244</v>
      </c>
      <c r="B80" s="9" t="s">
        <v>245</v>
      </c>
      <c r="C80" s="55" t="s">
        <v>362</v>
      </c>
      <c r="D80" s="10" t="s">
        <v>246</v>
      </c>
      <c r="E80" s="69" t="s">
        <v>362</v>
      </c>
      <c r="F80" s="41">
        <v>12</v>
      </c>
      <c r="G80" s="42">
        <v>175</v>
      </c>
      <c r="H80" s="43">
        <v>0.21</v>
      </c>
      <c r="I80" s="42">
        <v>211.75</v>
      </c>
      <c r="J80" s="16">
        <v>2100</v>
      </c>
      <c r="K80" s="16">
        <v>2541</v>
      </c>
      <c r="L80" s="10" t="s">
        <v>113</v>
      </c>
      <c r="M80" s="10">
        <v>1</v>
      </c>
      <c r="N80" s="68"/>
      <c r="O80" s="18">
        <f t="shared" si="3"/>
        <v>0</v>
      </c>
      <c r="P80" s="18">
        <f t="shared" si="4"/>
        <v>0</v>
      </c>
      <c r="Q80" s="18">
        <f t="shared" si="5"/>
        <v>0</v>
      </c>
      <c r="R80" s="17"/>
    </row>
    <row r="81" spans="1:18" ht="39.6" x14ac:dyDescent="0.3">
      <c r="A81" s="9" t="s">
        <v>18</v>
      </c>
      <c r="B81" s="9" t="s">
        <v>19</v>
      </c>
      <c r="C81" s="55" t="s">
        <v>363</v>
      </c>
      <c r="D81" s="10" t="s">
        <v>247</v>
      </c>
      <c r="E81" s="69" t="s">
        <v>363</v>
      </c>
      <c r="F81" s="41">
        <v>3</v>
      </c>
      <c r="G81" s="42">
        <v>201</v>
      </c>
      <c r="H81" s="43">
        <v>0.21</v>
      </c>
      <c r="I81" s="42">
        <v>243.21</v>
      </c>
      <c r="J81" s="16">
        <v>603</v>
      </c>
      <c r="K81" s="16">
        <v>729.63</v>
      </c>
      <c r="L81" s="10" t="s">
        <v>113</v>
      </c>
      <c r="M81" s="10">
        <v>1</v>
      </c>
      <c r="N81" s="68"/>
      <c r="O81" s="18">
        <f t="shared" si="3"/>
        <v>0</v>
      </c>
      <c r="P81" s="18">
        <f t="shared" si="4"/>
        <v>0</v>
      </c>
      <c r="Q81" s="18">
        <f t="shared" si="5"/>
        <v>0</v>
      </c>
      <c r="R81" s="17"/>
    </row>
    <row r="82" spans="1:18" ht="39.6" x14ac:dyDescent="0.3">
      <c r="A82" s="9" t="s">
        <v>18</v>
      </c>
      <c r="B82" s="9" t="s">
        <v>19</v>
      </c>
      <c r="C82" s="55" t="s">
        <v>364</v>
      </c>
      <c r="D82" s="10" t="s">
        <v>248</v>
      </c>
      <c r="E82" s="69" t="s">
        <v>364</v>
      </c>
      <c r="F82" s="41">
        <v>3</v>
      </c>
      <c r="G82" s="42">
        <v>292.29000000000002</v>
      </c>
      <c r="H82" s="43">
        <v>0.21</v>
      </c>
      <c r="I82" s="42">
        <v>353.67090000000002</v>
      </c>
      <c r="J82" s="16">
        <v>876.87000000000012</v>
      </c>
      <c r="K82" s="16">
        <v>1061.0127</v>
      </c>
      <c r="L82" s="10" t="s">
        <v>166</v>
      </c>
      <c r="M82" s="10">
        <v>6</v>
      </c>
      <c r="N82" s="68"/>
      <c r="O82" s="18">
        <f t="shared" si="3"/>
        <v>0</v>
      </c>
      <c r="P82" s="18">
        <f t="shared" si="4"/>
        <v>0</v>
      </c>
      <c r="Q82" s="18">
        <f t="shared" si="5"/>
        <v>0</v>
      </c>
      <c r="R82" s="17"/>
    </row>
    <row r="83" spans="1:18" ht="39.6" x14ac:dyDescent="0.3">
      <c r="A83" s="9" t="s">
        <v>18</v>
      </c>
      <c r="B83" s="9" t="s">
        <v>19</v>
      </c>
      <c r="C83" s="55" t="s">
        <v>365</v>
      </c>
      <c r="D83" s="10" t="s">
        <v>249</v>
      </c>
      <c r="E83" s="69" t="s">
        <v>365</v>
      </c>
      <c r="F83" s="41">
        <v>3</v>
      </c>
      <c r="G83" s="42">
        <v>1359</v>
      </c>
      <c r="H83" s="43">
        <v>0.21</v>
      </c>
      <c r="I83" s="42">
        <v>1644.3899999999999</v>
      </c>
      <c r="J83" s="16">
        <v>4077</v>
      </c>
      <c r="K83" s="16">
        <v>4933.17</v>
      </c>
      <c r="L83" s="10" t="s">
        <v>113</v>
      </c>
      <c r="M83" s="10">
        <v>1</v>
      </c>
      <c r="N83" s="68"/>
      <c r="O83" s="18">
        <f t="shared" si="3"/>
        <v>0</v>
      </c>
      <c r="P83" s="18">
        <f t="shared" si="4"/>
        <v>0</v>
      </c>
      <c r="Q83" s="18">
        <f t="shared" si="5"/>
        <v>0</v>
      </c>
      <c r="R83" s="17"/>
    </row>
    <row r="84" spans="1:18" ht="39.6" x14ac:dyDescent="0.3">
      <c r="A84" s="9" t="s">
        <v>18</v>
      </c>
      <c r="B84" s="9" t="s">
        <v>19</v>
      </c>
      <c r="C84" s="21" t="s">
        <v>366</v>
      </c>
      <c r="D84" s="10" t="s">
        <v>250</v>
      </c>
      <c r="E84" s="77" t="s">
        <v>366</v>
      </c>
      <c r="F84" s="41">
        <v>3</v>
      </c>
      <c r="G84" s="42">
        <v>168.19</v>
      </c>
      <c r="H84" s="43">
        <v>0.21</v>
      </c>
      <c r="I84" s="42">
        <v>203.50989999999999</v>
      </c>
      <c r="J84" s="16">
        <v>504.57</v>
      </c>
      <c r="K84" s="16">
        <v>610.52969999999993</v>
      </c>
      <c r="L84" s="10" t="s">
        <v>113</v>
      </c>
      <c r="M84" s="10">
        <v>1</v>
      </c>
      <c r="N84" s="68"/>
      <c r="O84" s="18">
        <f t="shared" si="3"/>
        <v>0</v>
      </c>
      <c r="P84" s="18">
        <f t="shared" si="4"/>
        <v>0</v>
      </c>
      <c r="Q84" s="18">
        <f t="shared" si="5"/>
        <v>0</v>
      </c>
      <c r="R84" s="17"/>
    </row>
    <row r="85" spans="1:18" ht="39.6" x14ac:dyDescent="0.3">
      <c r="A85" s="9" t="s">
        <v>18</v>
      </c>
      <c r="B85" s="9" t="s">
        <v>19</v>
      </c>
      <c r="C85" s="55" t="s">
        <v>367</v>
      </c>
      <c r="D85" s="10" t="s">
        <v>251</v>
      </c>
      <c r="E85" s="69" t="s">
        <v>367</v>
      </c>
      <c r="F85" s="41">
        <v>3</v>
      </c>
      <c r="G85" s="42">
        <v>184</v>
      </c>
      <c r="H85" s="43">
        <v>0.21</v>
      </c>
      <c r="I85" s="42">
        <v>222.64</v>
      </c>
      <c r="J85" s="16">
        <v>552</v>
      </c>
      <c r="K85" s="16">
        <v>667.92</v>
      </c>
      <c r="L85" s="10" t="s">
        <v>113</v>
      </c>
      <c r="M85" s="10">
        <v>1</v>
      </c>
      <c r="N85" s="68"/>
      <c r="O85" s="18">
        <f t="shared" si="3"/>
        <v>0</v>
      </c>
      <c r="P85" s="18">
        <f t="shared" si="4"/>
        <v>0</v>
      </c>
      <c r="Q85" s="18">
        <f t="shared" si="5"/>
        <v>0</v>
      </c>
      <c r="R85" s="17"/>
    </row>
    <row r="86" spans="1:18" ht="39.6" x14ac:dyDescent="0.3">
      <c r="A86" s="9" t="s">
        <v>18</v>
      </c>
      <c r="B86" s="9" t="s">
        <v>19</v>
      </c>
      <c r="C86" s="55" t="s">
        <v>368</v>
      </c>
      <c r="D86" s="10" t="s">
        <v>252</v>
      </c>
      <c r="E86" s="69" t="s">
        <v>368</v>
      </c>
      <c r="F86" s="41">
        <v>3</v>
      </c>
      <c r="G86" s="42">
        <v>184</v>
      </c>
      <c r="H86" s="43">
        <v>0.21</v>
      </c>
      <c r="I86" s="42">
        <v>222.64</v>
      </c>
      <c r="J86" s="16">
        <v>552</v>
      </c>
      <c r="K86" s="16">
        <v>667.92</v>
      </c>
      <c r="L86" s="10" t="s">
        <v>113</v>
      </c>
      <c r="M86" s="10">
        <v>1</v>
      </c>
      <c r="N86" s="68"/>
      <c r="O86" s="18">
        <f t="shared" si="3"/>
        <v>0</v>
      </c>
      <c r="P86" s="18">
        <f t="shared" si="4"/>
        <v>0</v>
      </c>
      <c r="Q86" s="18">
        <f t="shared" si="5"/>
        <v>0</v>
      </c>
      <c r="R86" s="17"/>
    </row>
    <row r="87" spans="1:18" ht="39.6" x14ac:dyDescent="0.3">
      <c r="A87" s="9" t="s">
        <v>18</v>
      </c>
      <c r="B87" s="9" t="s">
        <v>19</v>
      </c>
      <c r="C87" s="55" t="s">
        <v>369</v>
      </c>
      <c r="D87" s="10" t="s">
        <v>253</v>
      </c>
      <c r="E87" s="69" t="s">
        <v>369</v>
      </c>
      <c r="F87" s="41">
        <v>3</v>
      </c>
      <c r="G87" s="42">
        <v>184</v>
      </c>
      <c r="H87" s="43">
        <v>0.21</v>
      </c>
      <c r="I87" s="42">
        <v>222.64</v>
      </c>
      <c r="J87" s="16">
        <v>552</v>
      </c>
      <c r="K87" s="16">
        <v>667.92</v>
      </c>
      <c r="L87" s="10" t="s">
        <v>113</v>
      </c>
      <c r="M87" s="10">
        <v>1</v>
      </c>
      <c r="N87" s="68"/>
      <c r="O87" s="18">
        <f t="shared" si="3"/>
        <v>0</v>
      </c>
      <c r="P87" s="18">
        <f t="shared" si="4"/>
        <v>0</v>
      </c>
      <c r="Q87" s="18">
        <f t="shared" si="5"/>
        <v>0</v>
      </c>
      <c r="R87" s="17"/>
    </row>
    <row r="88" spans="1:18" ht="39.6" x14ac:dyDescent="0.3">
      <c r="A88" s="9" t="s">
        <v>18</v>
      </c>
      <c r="B88" s="9" t="s">
        <v>19</v>
      </c>
      <c r="C88" s="55" t="s">
        <v>370</v>
      </c>
      <c r="D88" s="10" t="s">
        <v>254</v>
      </c>
      <c r="E88" s="69" t="s">
        <v>370</v>
      </c>
      <c r="F88" s="41">
        <v>3</v>
      </c>
      <c r="G88" s="42">
        <v>250</v>
      </c>
      <c r="H88" s="43">
        <v>0.21</v>
      </c>
      <c r="I88" s="42">
        <v>302.5</v>
      </c>
      <c r="J88" s="16">
        <v>750</v>
      </c>
      <c r="K88" s="16">
        <v>907.5</v>
      </c>
      <c r="L88" s="10" t="s">
        <v>113</v>
      </c>
      <c r="M88" s="10">
        <v>1</v>
      </c>
      <c r="N88" s="68"/>
      <c r="O88" s="18">
        <f t="shared" si="3"/>
        <v>0</v>
      </c>
      <c r="P88" s="18">
        <f t="shared" si="4"/>
        <v>0</v>
      </c>
      <c r="Q88" s="18">
        <f t="shared" si="5"/>
        <v>0</v>
      </c>
      <c r="R88" s="17"/>
    </row>
    <row r="89" spans="1:18" ht="39.6" x14ac:dyDescent="0.3">
      <c r="A89" s="9" t="s">
        <v>18</v>
      </c>
      <c r="B89" s="9" t="s">
        <v>19</v>
      </c>
      <c r="C89" s="55" t="s">
        <v>371</v>
      </c>
      <c r="D89" s="10" t="s">
        <v>255</v>
      </c>
      <c r="E89" s="69" t="s">
        <v>371</v>
      </c>
      <c r="F89" s="41">
        <v>3</v>
      </c>
      <c r="G89" s="42">
        <v>250</v>
      </c>
      <c r="H89" s="43">
        <v>0.21</v>
      </c>
      <c r="I89" s="42">
        <v>302.5</v>
      </c>
      <c r="J89" s="16">
        <v>750</v>
      </c>
      <c r="K89" s="16">
        <v>907.5</v>
      </c>
      <c r="L89" s="10" t="s">
        <v>113</v>
      </c>
      <c r="M89" s="10">
        <v>1</v>
      </c>
      <c r="N89" s="68"/>
      <c r="O89" s="18">
        <f t="shared" si="3"/>
        <v>0</v>
      </c>
      <c r="P89" s="18">
        <f t="shared" si="4"/>
        <v>0</v>
      </c>
      <c r="Q89" s="18">
        <f t="shared" si="5"/>
        <v>0</v>
      </c>
      <c r="R89" s="17"/>
    </row>
    <row r="90" spans="1:18" ht="39.6" x14ac:dyDescent="0.3">
      <c r="A90" s="9" t="s">
        <v>18</v>
      </c>
      <c r="B90" s="9" t="s">
        <v>19</v>
      </c>
      <c r="C90" s="55" t="s">
        <v>372</v>
      </c>
      <c r="D90" s="10" t="s">
        <v>256</v>
      </c>
      <c r="E90" s="69" t="s">
        <v>372</v>
      </c>
      <c r="F90" s="41">
        <v>3</v>
      </c>
      <c r="G90" s="42">
        <v>178.26</v>
      </c>
      <c r="H90" s="43">
        <v>0.21</v>
      </c>
      <c r="I90" s="42">
        <v>215.69459999999998</v>
      </c>
      <c r="J90" s="16">
        <v>534.78</v>
      </c>
      <c r="K90" s="16">
        <v>647.08379999999988</v>
      </c>
      <c r="L90" s="10" t="s">
        <v>113</v>
      </c>
      <c r="M90" s="10">
        <v>1</v>
      </c>
      <c r="N90" s="68"/>
      <c r="O90" s="18">
        <f t="shared" si="3"/>
        <v>0</v>
      </c>
      <c r="P90" s="18">
        <f t="shared" si="4"/>
        <v>0</v>
      </c>
      <c r="Q90" s="18">
        <f t="shared" si="5"/>
        <v>0</v>
      </c>
      <c r="R90" s="17"/>
    </row>
    <row r="91" spans="1:18" ht="39.6" x14ac:dyDescent="0.3">
      <c r="A91" s="9" t="s">
        <v>18</v>
      </c>
      <c r="B91" s="9" t="s">
        <v>19</v>
      </c>
      <c r="C91" s="55" t="s">
        <v>373</v>
      </c>
      <c r="D91" s="10" t="s">
        <v>257</v>
      </c>
      <c r="E91" s="69" t="s">
        <v>373</v>
      </c>
      <c r="F91" s="41">
        <v>3</v>
      </c>
      <c r="G91" s="42">
        <v>250</v>
      </c>
      <c r="H91" s="43">
        <v>0.21</v>
      </c>
      <c r="I91" s="42">
        <v>302.5</v>
      </c>
      <c r="J91" s="16">
        <v>750</v>
      </c>
      <c r="K91" s="16">
        <v>907.5</v>
      </c>
      <c r="L91" s="10" t="s">
        <v>113</v>
      </c>
      <c r="M91" s="10">
        <v>1</v>
      </c>
      <c r="N91" s="68"/>
      <c r="O91" s="18">
        <f t="shared" si="3"/>
        <v>0</v>
      </c>
      <c r="P91" s="18">
        <f t="shared" si="4"/>
        <v>0</v>
      </c>
      <c r="Q91" s="18">
        <f t="shared" si="5"/>
        <v>0</v>
      </c>
      <c r="R91" s="17"/>
    </row>
    <row r="92" spans="1:18" ht="39.6" x14ac:dyDescent="0.3">
      <c r="A92" s="9" t="s">
        <v>18</v>
      </c>
      <c r="B92" s="9" t="s">
        <v>19</v>
      </c>
      <c r="C92" s="55" t="s">
        <v>374</v>
      </c>
      <c r="D92" s="10" t="s">
        <v>258</v>
      </c>
      <c r="E92" s="69" t="s">
        <v>374</v>
      </c>
      <c r="F92" s="41">
        <v>3</v>
      </c>
      <c r="G92" s="42">
        <v>183.28</v>
      </c>
      <c r="H92" s="43">
        <v>0.21</v>
      </c>
      <c r="I92" s="42">
        <v>221.7688</v>
      </c>
      <c r="J92" s="16">
        <v>549.84</v>
      </c>
      <c r="K92" s="16">
        <v>665.30639999999994</v>
      </c>
      <c r="L92" s="10" t="s">
        <v>113</v>
      </c>
      <c r="M92" s="10">
        <v>1</v>
      </c>
      <c r="N92" s="68"/>
      <c r="O92" s="18">
        <f t="shared" si="3"/>
        <v>0</v>
      </c>
      <c r="P92" s="18">
        <f t="shared" si="4"/>
        <v>0</v>
      </c>
      <c r="Q92" s="18">
        <f t="shared" si="5"/>
        <v>0</v>
      </c>
      <c r="R92" s="17"/>
    </row>
    <row r="93" spans="1:18" ht="39.6" x14ac:dyDescent="0.3">
      <c r="A93" s="9" t="s">
        <v>18</v>
      </c>
      <c r="B93" s="9" t="s">
        <v>19</v>
      </c>
      <c r="C93" s="78" t="s">
        <v>375</v>
      </c>
      <c r="D93" s="10" t="s">
        <v>259</v>
      </c>
      <c r="E93" s="79" t="s">
        <v>375</v>
      </c>
      <c r="F93" s="41">
        <v>15</v>
      </c>
      <c r="G93" s="42">
        <v>40</v>
      </c>
      <c r="H93" s="43">
        <v>0.21</v>
      </c>
      <c r="I93" s="42">
        <v>48.4</v>
      </c>
      <c r="J93" s="16">
        <v>600</v>
      </c>
      <c r="K93" s="16">
        <v>726</v>
      </c>
      <c r="L93" s="10" t="s">
        <v>113</v>
      </c>
      <c r="M93" s="10">
        <v>1</v>
      </c>
      <c r="N93" s="68"/>
      <c r="O93" s="18">
        <f t="shared" si="3"/>
        <v>0</v>
      </c>
      <c r="P93" s="18">
        <f t="shared" si="4"/>
        <v>0</v>
      </c>
      <c r="Q93" s="18">
        <f t="shared" si="5"/>
        <v>0</v>
      </c>
      <c r="R93" s="17"/>
    </row>
    <row r="94" spans="1:18" ht="39.6" x14ac:dyDescent="0.3">
      <c r="A94" s="9" t="s">
        <v>18</v>
      </c>
      <c r="B94" s="9" t="s">
        <v>19</v>
      </c>
      <c r="C94" s="78" t="s">
        <v>376</v>
      </c>
      <c r="D94" s="10" t="s">
        <v>260</v>
      </c>
      <c r="E94" s="79" t="s">
        <v>376</v>
      </c>
      <c r="F94" s="41">
        <v>15</v>
      </c>
      <c r="G94" s="42">
        <v>40</v>
      </c>
      <c r="H94" s="43">
        <v>0.21</v>
      </c>
      <c r="I94" s="42">
        <v>48.4</v>
      </c>
      <c r="J94" s="16">
        <v>600</v>
      </c>
      <c r="K94" s="16">
        <v>726</v>
      </c>
      <c r="L94" s="10" t="s">
        <v>113</v>
      </c>
      <c r="M94" s="10">
        <v>1</v>
      </c>
      <c r="N94" s="68"/>
      <c r="O94" s="18">
        <f t="shared" si="3"/>
        <v>0</v>
      </c>
      <c r="P94" s="18">
        <f t="shared" si="4"/>
        <v>0</v>
      </c>
      <c r="Q94" s="18">
        <f t="shared" si="5"/>
        <v>0</v>
      </c>
      <c r="R94" s="17"/>
    </row>
    <row r="95" spans="1:18" ht="39.6" x14ac:dyDescent="0.3">
      <c r="A95" s="9" t="s">
        <v>18</v>
      </c>
      <c r="B95" s="9" t="s">
        <v>19</v>
      </c>
      <c r="C95" s="78" t="s">
        <v>377</v>
      </c>
      <c r="D95" s="10" t="s">
        <v>261</v>
      </c>
      <c r="E95" s="79" t="s">
        <v>377</v>
      </c>
      <c r="F95" s="41">
        <v>21</v>
      </c>
      <c r="G95" s="42">
        <v>40</v>
      </c>
      <c r="H95" s="43">
        <v>0.21</v>
      </c>
      <c r="I95" s="42">
        <v>48.4</v>
      </c>
      <c r="J95" s="16">
        <v>840</v>
      </c>
      <c r="K95" s="16">
        <v>1016.4</v>
      </c>
      <c r="L95" s="10" t="s">
        <v>113</v>
      </c>
      <c r="M95" s="10">
        <v>1</v>
      </c>
      <c r="N95" s="68"/>
      <c r="O95" s="18">
        <f t="shared" si="3"/>
        <v>0</v>
      </c>
      <c r="P95" s="18">
        <f t="shared" si="4"/>
        <v>0</v>
      </c>
      <c r="Q95" s="18">
        <f t="shared" si="5"/>
        <v>0</v>
      </c>
      <c r="R95" s="17"/>
    </row>
    <row r="96" spans="1:18" ht="39.6" x14ac:dyDescent="0.3">
      <c r="A96" s="9" t="s">
        <v>18</v>
      </c>
      <c r="B96" s="9" t="s">
        <v>19</v>
      </c>
      <c r="C96" s="53" t="s">
        <v>378</v>
      </c>
      <c r="D96" s="10" t="s">
        <v>262</v>
      </c>
      <c r="E96" s="53" t="s">
        <v>378</v>
      </c>
      <c r="F96" s="41">
        <v>9</v>
      </c>
      <c r="G96" s="42">
        <v>140</v>
      </c>
      <c r="H96" s="43">
        <v>0.21</v>
      </c>
      <c r="I96" s="42">
        <v>169.4</v>
      </c>
      <c r="J96" s="16">
        <v>1260</v>
      </c>
      <c r="K96" s="16">
        <v>1524.6000000000001</v>
      </c>
      <c r="L96" s="10" t="s">
        <v>113</v>
      </c>
      <c r="M96" s="10">
        <v>1</v>
      </c>
      <c r="N96" s="68"/>
      <c r="O96" s="18">
        <f t="shared" si="3"/>
        <v>0</v>
      </c>
      <c r="P96" s="18">
        <f t="shared" si="4"/>
        <v>0</v>
      </c>
      <c r="Q96" s="18">
        <f t="shared" si="5"/>
        <v>0</v>
      </c>
      <c r="R96" s="17"/>
    </row>
    <row r="97" spans="1:18" ht="39.6" x14ac:dyDescent="0.3">
      <c r="A97" s="9" t="s">
        <v>18</v>
      </c>
      <c r="B97" s="9" t="s">
        <v>19</v>
      </c>
      <c r="C97" s="55" t="s">
        <v>379</v>
      </c>
      <c r="D97" s="10" t="s">
        <v>263</v>
      </c>
      <c r="E97" s="69" t="s">
        <v>379</v>
      </c>
      <c r="F97" s="41">
        <v>15</v>
      </c>
      <c r="G97" s="42">
        <v>100.47</v>
      </c>
      <c r="H97" s="43">
        <v>0.1</v>
      </c>
      <c r="I97" s="42">
        <v>110.517</v>
      </c>
      <c r="J97" s="16">
        <v>1507.05</v>
      </c>
      <c r="K97" s="16">
        <v>1657.7549999999999</v>
      </c>
      <c r="L97" s="10" t="s">
        <v>113</v>
      </c>
      <c r="M97" s="10">
        <v>1</v>
      </c>
      <c r="N97" s="68"/>
      <c r="O97" s="18">
        <f t="shared" si="3"/>
        <v>0</v>
      </c>
      <c r="P97" s="18">
        <f t="shared" si="4"/>
        <v>0</v>
      </c>
      <c r="Q97" s="18">
        <f t="shared" si="5"/>
        <v>0</v>
      </c>
      <c r="R97" s="17"/>
    </row>
    <row r="98" spans="1:18" ht="78" customHeight="1" x14ac:dyDescent="0.3">
      <c r="A98" s="9" t="s">
        <v>18</v>
      </c>
      <c r="B98" s="9" t="s">
        <v>19</v>
      </c>
      <c r="C98" s="55" t="s">
        <v>380</v>
      </c>
      <c r="D98" s="10" t="s">
        <v>264</v>
      </c>
      <c r="E98" s="69" t="s">
        <v>380</v>
      </c>
      <c r="F98" s="41">
        <v>3</v>
      </c>
      <c r="G98" s="42">
        <v>80</v>
      </c>
      <c r="H98" s="43">
        <v>0.1</v>
      </c>
      <c r="I98" s="42">
        <v>88</v>
      </c>
      <c r="J98" s="16">
        <v>240</v>
      </c>
      <c r="K98" s="16">
        <v>264</v>
      </c>
      <c r="L98" s="10" t="s">
        <v>113</v>
      </c>
      <c r="M98" s="10">
        <v>1</v>
      </c>
      <c r="N98" s="68"/>
      <c r="O98" s="18">
        <f t="shared" si="3"/>
        <v>0</v>
      </c>
      <c r="P98" s="18">
        <f t="shared" si="4"/>
        <v>0</v>
      </c>
      <c r="Q98" s="18">
        <f t="shared" si="5"/>
        <v>0</v>
      </c>
      <c r="R98" s="17"/>
    </row>
    <row r="99" spans="1:18" ht="52.8" x14ac:dyDescent="0.3">
      <c r="A99" s="9" t="s">
        <v>18</v>
      </c>
      <c r="B99" s="9" t="s">
        <v>19</v>
      </c>
      <c r="C99" s="55" t="s">
        <v>381</v>
      </c>
      <c r="D99" s="10" t="s">
        <v>265</v>
      </c>
      <c r="E99" s="69" t="s">
        <v>381</v>
      </c>
      <c r="F99" s="41">
        <v>3</v>
      </c>
      <c r="G99" s="42">
        <v>50.24</v>
      </c>
      <c r="H99" s="43">
        <v>0.1</v>
      </c>
      <c r="I99" s="42">
        <v>55.264000000000003</v>
      </c>
      <c r="J99" s="16">
        <v>150.72</v>
      </c>
      <c r="K99" s="16">
        <v>165.792</v>
      </c>
      <c r="L99" s="10" t="s">
        <v>113</v>
      </c>
      <c r="M99" s="10">
        <v>1</v>
      </c>
      <c r="N99" s="68"/>
      <c r="O99" s="18">
        <f t="shared" si="3"/>
        <v>0</v>
      </c>
      <c r="P99" s="18">
        <f t="shared" si="4"/>
        <v>0</v>
      </c>
      <c r="Q99" s="18">
        <f t="shared" si="5"/>
        <v>0</v>
      </c>
      <c r="R99" s="17"/>
    </row>
    <row r="100" spans="1:18" ht="52.8" x14ac:dyDescent="0.3">
      <c r="A100" s="9" t="s">
        <v>18</v>
      </c>
      <c r="B100" s="9" t="s">
        <v>19</v>
      </c>
      <c r="C100" s="55" t="s">
        <v>382</v>
      </c>
      <c r="D100" s="10" t="s">
        <v>266</v>
      </c>
      <c r="E100" s="69" t="s">
        <v>382</v>
      </c>
      <c r="F100" s="41">
        <v>3</v>
      </c>
      <c r="G100" s="42">
        <v>50.25</v>
      </c>
      <c r="H100" s="43">
        <v>0.1</v>
      </c>
      <c r="I100" s="42">
        <v>55.274999999999999</v>
      </c>
      <c r="J100" s="16">
        <v>150.75</v>
      </c>
      <c r="K100" s="16">
        <v>165.82499999999999</v>
      </c>
      <c r="L100" s="10" t="s">
        <v>113</v>
      </c>
      <c r="M100" s="10">
        <v>1</v>
      </c>
      <c r="N100" s="68"/>
      <c r="O100" s="18">
        <f t="shared" si="3"/>
        <v>0</v>
      </c>
      <c r="P100" s="18">
        <f t="shared" si="4"/>
        <v>0</v>
      </c>
      <c r="Q100" s="18">
        <f t="shared" si="5"/>
        <v>0</v>
      </c>
      <c r="R100" s="17"/>
    </row>
    <row r="101" spans="1:18" ht="39.6" x14ac:dyDescent="0.3">
      <c r="A101" s="9" t="s">
        <v>18</v>
      </c>
      <c r="B101" s="9" t="s">
        <v>19</v>
      </c>
      <c r="C101" s="55" t="s">
        <v>383</v>
      </c>
      <c r="D101" s="10" t="s">
        <v>267</v>
      </c>
      <c r="E101" s="69" t="s">
        <v>383</v>
      </c>
      <c r="F101" s="41">
        <v>3</v>
      </c>
      <c r="G101" s="42">
        <v>50.26</v>
      </c>
      <c r="H101" s="43">
        <v>0.1</v>
      </c>
      <c r="I101" s="42">
        <v>55.286000000000001</v>
      </c>
      <c r="J101" s="16">
        <v>150.78</v>
      </c>
      <c r="K101" s="16">
        <v>165.858</v>
      </c>
      <c r="L101" s="10" t="s">
        <v>113</v>
      </c>
      <c r="M101" s="10">
        <v>1</v>
      </c>
      <c r="N101" s="68"/>
      <c r="O101" s="18">
        <f t="shared" si="3"/>
        <v>0</v>
      </c>
      <c r="P101" s="18">
        <f t="shared" si="4"/>
        <v>0</v>
      </c>
      <c r="Q101" s="18">
        <f t="shared" si="5"/>
        <v>0</v>
      </c>
      <c r="R101" s="17"/>
    </row>
    <row r="102" spans="1:18" ht="39.6" x14ac:dyDescent="0.3">
      <c r="A102" s="9" t="s">
        <v>18</v>
      </c>
      <c r="B102" s="9" t="s">
        <v>19</v>
      </c>
      <c r="C102" s="55" t="s">
        <v>384</v>
      </c>
      <c r="D102" s="10" t="s">
        <v>268</v>
      </c>
      <c r="E102" s="69" t="s">
        <v>384</v>
      </c>
      <c r="F102" s="41">
        <v>3</v>
      </c>
      <c r="G102" s="42">
        <v>50.27</v>
      </c>
      <c r="H102" s="43">
        <v>0.1</v>
      </c>
      <c r="I102" s="42">
        <v>55.297000000000004</v>
      </c>
      <c r="J102" s="16">
        <v>150.81</v>
      </c>
      <c r="K102" s="16">
        <v>165.89100000000002</v>
      </c>
      <c r="L102" s="10" t="s">
        <v>113</v>
      </c>
      <c r="M102" s="10">
        <v>1</v>
      </c>
      <c r="N102" s="68"/>
      <c r="O102" s="18">
        <f t="shared" si="3"/>
        <v>0</v>
      </c>
      <c r="P102" s="18">
        <f t="shared" si="4"/>
        <v>0</v>
      </c>
      <c r="Q102" s="18">
        <f t="shared" si="5"/>
        <v>0</v>
      </c>
      <c r="R102" s="17"/>
    </row>
    <row r="103" spans="1:18" ht="52.8" x14ac:dyDescent="0.3">
      <c r="A103" s="9" t="s">
        <v>18</v>
      </c>
      <c r="B103" s="9" t="s">
        <v>19</v>
      </c>
      <c r="C103" s="55" t="s">
        <v>385</v>
      </c>
      <c r="D103" s="10" t="s">
        <v>269</v>
      </c>
      <c r="E103" s="69" t="s">
        <v>385</v>
      </c>
      <c r="F103" s="41">
        <v>3</v>
      </c>
      <c r="G103" s="42">
        <v>93.26</v>
      </c>
      <c r="H103" s="43">
        <v>0.1</v>
      </c>
      <c r="I103" s="42">
        <v>102.58600000000001</v>
      </c>
      <c r="J103" s="16">
        <v>279.78000000000003</v>
      </c>
      <c r="K103" s="16">
        <v>307.75800000000004</v>
      </c>
      <c r="L103" s="10" t="s">
        <v>113</v>
      </c>
      <c r="M103" s="10">
        <v>1</v>
      </c>
      <c r="N103" s="68"/>
      <c r="O103" s="18">
        <f t="shared" si="3"/>
        <v>0</v>
      </c>
      <c r="P103" s="18">
        <f t="shared" si="4"/>
        <v>0</v>
      </c>
      <c r="Q103" s="18">
        <f t="shared" si="5"/>
        <v>0</v>
      </c>
      <c r="R103" s="17"/>
    </row>
    <row r="104" spans="1:18" ht="52.8" x14ac:dyDescent="0.3">
      <c r="A104" s="9" t="s">
        <v>18</v>
      </c>
      <c r="B104" s="9" t="s">
        <v>19</v>
      </c>
      <c r="C104" s="55" t="s">
        <v>386</v>
      </c>
      <c r="D104" s="10" t="s">
        <v>270</v>
      </c>
      <c r="E104" s="69" t="s">
        <v>386</v>
      </c>
      <c r="F104" s="41">
        <v>3</v>
      </c>
      <c r="G104" s="42">
        <v>93.26</v>
      </c>
      <c r="H104" s="43">
        <v>0.1</v>
      </c>
      <c r="I104" s="42">
        <v>102.58600000000001</v>
      </c>
      <c r="J104" s="16">
        <v>279.78000000000003</v>
      </c>
      <c r="K104" s="16">
        <v>307.75800000000004</v>
      </c>
      <c r="L104" s="10" t="s">
        <v>113</v>
      </c>
      <c r="M104" s="10">
        <v>1</v>
      </c>
      <c r="N104" s="68"/>
      <c r="O104" s="18">
        <f t="shared" si="3"/>
        <v>0</v>
      </c>
      <c r="P104" s="18">
        <f t="shared" si="4"/>
        <v>0</v>
      </c>
      <c r="Q104" s="18">
        <f t="shared" si="5"/>
        <v>0</v>
      </c>
      <c r="R104" s="17"/>
    </row>
    <row r="105" spans="1:18" ht="52.8" x14ac:dyDescent="0.3">
      <c r="A105" s="9" t="s">
        <v>18</v>
      </c>
      <c r="B105" s="9" t="s">
        <v>19</v>
      </c>
      <c r="C105" s="55" t="s">
        <v>387</v>
      </c>
      <c r="D105" s="10" t="s">
        <v>271</v>
      </c>
      <c r="E105" s="69" t="s">
        <v>387</v>
      </c>
      <c r="F105" s="41">
        <v>3</v>
      </c>
      <c r="G105" s="42">
        <v>50.28</v>
      </c>
      <c r="H105" s="43">
        <v>0.1</v>
      </c>
      <c r="I105" s="42">
        <v>55.308</v>
      </c>
      <c r="J105" s="16">
        <v>150.84</v>
      </c>
      <c r="K105" s="16">
        <v>165.92400000000001</v>
      </c>
      <c r="L105" s="10" t="s">
        <v>113</v>
      </c>
      <c r="M105" s="10">
        <v>1</v>
      </c>
      <c r="N105" s="68"/>
      <c r="O105" s="18">
        <f t="shared" si="3"/>
        <v>0</v>
      </c>
      <c r="P105" s="18">
        <f t="shared" si="4"/>
        <v>0</v>
      </c>
      <c r="Q105" s="18">
        <f t="shared" si="5"/>
        <v>0</v>
      </c>
      <c r="R105" s="17"/>
    </row>
    <row r="106" spans="1:18" ht="39.6" x14ac:dyDescent="0.3">
      <c r="A106" s="9" t="s">
        <v>18</v>
      </c>
      <c r="B106" s="9" t="s">
        <v>19</v>
      </c>
      <c r="C106" s="55" t="s">
        <v>388</v>
      </c>
      <c r="D106" s="10" t="s">
        <v>272</v>
      </c>
      <c r="E106" s="69" t="s">
        <v>388</v>
      </c>
      <c r="F106" s="41">
        <v>6</v>
      </c>
      <c r="G106" s="42">
        <v>50.3</v>
      </c>
      <c r="H106" s="43">
        <v>0.1</v>
      </c>
      <c r="I106" s="42">
        <v>55.33</v>
      </c>
      <c r="J106" s="16">
        <v>301.79999999999995</v>
      </c>
      <c r="K106" s="16">
        <v>331.98</v>
      </c>
      <c r="L106" s="10" t="s">
        <v>113</v>
      </c>
      <c r="M106" s="10">
        <v>1</v>
      </c>
      <c r="N106" s="68"/>
      <c r="O106" s="18">
        <f t="shared" si="3"/>
        <v>0</v>
      </c>
      <c r="P106" s="18">
        <f t="shared" si="4"/>
        <v>0</v>
      </c>
      <c r="Q106" s="18">
        <f t="shared" si="5"/>
        <v>0</v>
      </c>
      <c r="R106" s="17"/>
    </row>
    <row r="107" spans="1:18" ht="39.6" x14ac:dyDescent="0.3">
      <c r="A107" s="9" t="s">
        <v>18</v>
      </c>
      <c r="B107" s="9" t="s">
        <v>19</v>
      </c>
      <c r="C107" s="55" t="s">
        <v>389</v>
      </c>
      <c r="D107" s="10" t="s">
        <v>273</v>
      </c>
      <c r="E107" s="69" t="s">
        <v>389</v>
      </c>
      <c r="F107" s="41">
        <v>3</v>
      </c>
      <c r="G107" s="42">
        <v>88.69</v>
      </c>
      <c r="H107" s="43">
        <v>0.1</v>
      </c>
      <c r="I107" s="42">
        <v>97.558999999999997</v>
      </c>
      <c r="J107" s="16">
        <v>266.07</v>
      </c>
      <c r="K107" s="16">
        <v>292.67700000000002</v>
      </c>
      <c r="L107" s="10" t="s">
        <v>113</v>
      </c>
      <c r="M107" s="10">
        <v>1</v>
      </c>
      <c r="N107" s="68"/>
      <c r="O107" s="18">
        <f t="shared" si="3"/>
        <v>0</v>
      </c>
      <c r="P107" s="18">
        <f t="shared" si="4"/>
        <v>0</v>
      </c>
      <c r="Q107" s="18">
        <f t="shared" si="5"/>
        <v>0</v>
      </c>
      <c r="R107" s="17"/>
    </row>
    <row r="108" spans="1:18" ht="39.6" x14ac:dyDescent="0.3">
      <c r="A108" s="9" t="s">
        <v>18</v>
      </c>
      <c r="B108" s="9" t="s">
        <v>19</v>
      </c>
      <c r="C108" s="55" t="s">
        <v>390</v>
      </c>
      <c r="D108" s="10" t="s">
        <v>274</v>
      </c>
      <c r="E108" s="69" t="s">
        <v>390</v>
      </c>
      <c r="F108" s="41">
        <v>3</v>
      </c>
      <c r="G108" s="42">
        <v>88.69</v>
      </c>
      <c r="H108" s="43">
        <v>0.1</v>
      </c>
      <c r="I108" s="42">
        <v>97.558999999999997</v>
      </c>
      <c r="J108" s="16">
        <v>266.07</v>
      </c>
      <c r="K108" s="16">
        <v>292.67700000000002</v>
      </c>
      <c r="L108" s="10" t="s">
        <v>113</v>
      </c>
      <c r="M108" s="10">
        <v>1</v>
      </c>
      <c r="N108" s="68"/>
      <c r="O108" s="18">
        <f t="shared" si="3"/>
        <v>0</v>
      </c>
      <c r="P108" s="18">
        <f t="shared" si="4"/>
        <v>0</v>
      </c>
      <c r="Q108" s="18">
        <f t="shared" si="5"/>
        <v>0</v>
      </c>
      <c r="R108" s="17"/>
    </row>
    <row r="109" spans="1:18" ht="39.6" x14ac:dyDescent="0.3">
      <c r="A109" s="9" t="s">
        <v>18</v>
      </c>
      <c r="B109" s="9" t="s">
        <v>19</v>
      </c>
      <c r="C109" s="55" t="s">
        <v>391</v>
      </c>
      <c r="D109" s="10" t="s">
        <v>275</v>
      </c>
      <c r="E109" s="69" t="s">
        <v>391</v>
      </c>
      <c r="F109" s="41">
        <v>3</v>
      </c>
      <c r="G109" s="42">
        <v>85.84</v>
      </c>
      <c r="H109" s="43">
        <v>0.1</v>
      </c>
      <c r="I109" s="42">
        <v>94.424000000000007</v>
      </c>
      <c r="J109" s="16">
        <v>257.52</v>
      </c>
      <c r="K109" s="16">
        <v>283.27200000000005</v>
      </c>
      <c r="L109" s="10" t="s">
        <v>113</v>
      </c>
      <c r="M109" s="10">
        <v>1</v>
      </c>
      <c r="N109" s="68"/>
      <c r="O109" s="18">
        <f t="shared" si="3"/>
        <v>0</v>
      </c>
      <c r="P109" s="18">
        <f t="shared" si="4"/>
        <v>0</v>
      </c>
      <c r="Q109" s="18">
        <f t="shared" si="5"/>
        <v>0</v>
      </c>
      <c r="R109" s="17"/>
    </row>
    <row r="110" spans="1:18" ht="39.6" x14ac:dyDescent="0.3">
      <c r="A110" s="9" t="s">
        <v>18</v>
      </c>
      <c r="B110" s="9" t="s">
        <v>19</v>
      </c>
      <c r="C110" s="55" t="s">
        <v>392</v>
      </c>
      <c r="D110" s="10" t="s">
        <v>276</v>
      </c>
      <c r="E110" s="69" t="s">
        <v>392</v>
      </c>
      <c r="F110" s="41">
        <v>3</v>
      </c>
      <c r="G110" s="42">
        <v>85.84</v>
      </c>
      <c r="H110" s="43">
        <v>0.1</v>
      </c>
      <c r="I110" s="42">
        <v>94.424000000000007</v>
      </c>
      <c r="J110" s="16">
        <v>257.52</v>
      </c>
      <c r="K110" s="16">
        <v>283.27200000000005</v>
      </c>
      <c r="L110" s="10" t="s">
        <v>113</v>
      </c>
      <c r="M110" s="10">
        <v>1</v>
      </c>
      <c r="N110" s="68"/>
      <c r="O110" s="18">
        <f t="shared" si="3"/>
        <v>0</v>
      </c>
      <c r="P110" s="18">
        <f t="shared" si="4"/>
        <v>0</v>
      </c>
      <c r="Q110" s="18">
        <f t="shared" si="5"/>
        <v>0</v>
      </c>
      <c r="R110" s="17"/>
    </row>
    <row r="111" spans="1:18" ht="39.6" x14ac:dyDescent="0.3">
      <c r="A111" s="9" t="s">
        <v>18</v>
      </c>
      <c r="B111" s="9" t="s">
        <v>19</v>
      </c>
      <c r="C111" s="55" t="s">
        <v>393</v>
      </c>
      <c r="D111" s="10" t="s">
        <v>277</v>
      </c>
      <c r="E111" s="69" t="s">
        <v>393</v>
      </c>
      <c r="F111" s="41">
        <v>3</v>
      </c>
      <c r="G111" s="42">
        <v>123.36</v>
      </c>
      <c r="H111" s="43">
        <v>0.1</v>
      </c>
      <c r="I111" s="42">
        <v>135.696</v>
      </c>
      <c r="J111" s="16">
        <v>370.08</v>
      </c>
      <c r="K111" s="16">
        <v>407.08799999999997</v>
      </c>
      <c r="L111" s="10" t="s">
        <v>113</v>
      </c>
      <c r="M111" s="10">
        <v>1</v>
      </c>
      <c r="N111" s="68"/>
      <c r="O111" s="18">
        <f t="shared" si="3"/>
        <v>0</v>
      </c>
      <c r="P111" s="18">
        <f t="shared" si="4"/>
        <v>0</v>
      </c>
      <c r="Q111" s="18">
        <f t="shared" si="5"/>
        <v>0</v>
      </c>
      <c r="R111" s="17"/>
    </row>
    <row r="112" spans="1:18" ht="39.6" x14ac:dyDescent="0.3">
      <c r="A112" s="9" t="s">
        <v>18</v>
      </c>
      <c r="B112" s="9" t="s">
        <v>19</v>
      </c>
      <c r="C112" s="55" t="s">
        <v>394</v>
      </c>
      <c r="D112" s="10" t="s">
        <v>278</v>
      </c>
      <c r="E112" s="69" t="s">
        <v>394</v>
      </c>
      <c r="F112" s="41">
        <v>3</v>
      </c>
      <c r="G112" s="42">
        <v>123.36</v>
      </c>
      <c r="H112" s="43">
        <v>0.1</v>
      </c>
      <c r="I112" s="42">
        <v>135.696</v>
      </c>
      <c r="J112" s="16">
        <v>370.08</v>
      </c>
      <c r="K112" s="16">
        <v>407.08799999999997</v>
      </c>
      <c r="L112" s="10" t="s">
        <v>113</v>
      </c>
      <c r="M112" s="10">
        <v>1</v>
      </c>
      <c r="N112" s="68"/>
      <c r="O112" s="18">
        <f t="shared" si="3"/>
        <v>0</v>
      </c>
      <c r="P112" s="18">
        <f t="shared" si="4"/>
        <v>0</v>
      </c>
      <c r="Q112" s="18">
        <f t="shared" si="5"/>
        <v>0</v>
      </c>
      <c r="R112" s="17"/>
    </row>
    <row r="113" spans="1:18" ht="39.6" x14ac:dyDescent="0.3">
      <c r="A113" s="9" t="s">
        <v>18</v>
      </c>
      <c r="B113" s="9" t="s">
        <v>19</v>
      </c>
      <c r="C113" s="55" t="s">
        <v>395</v>
      </c>
      <c r="D113" s="10" t="s">
        <v>279</v>
      </c>
      <c r="E113" s="69" t="s">
        <v>395</v>
      </c>
      <c r="F113" s="41">
        <v>3</v>
      </c>
      <c r="G113" s="42">
        <v>416.34</v>
      </c>
      <c r="H113" s="43">
        <v>0.21</v>
      </c>
      <c r="I113" s="42">
        <v>503.77139999999997</v>
      </c>
      <c r="J113" s="16">
        <v>1249.02</v>
      </c>
      <c r="K113" s="16">
        <v>1511.3141999999998</v>
      </c>
      <c r="L113" s="10" t="s">
        <v>113</v>
      </c>
      <c r="M113" s="10">
        <v>1</v>
      </c>
      <c r="N113" s="68"/>
      <c r="O113" s="18">
        <f t="shared" si="3"/>
        <v>0</v>
      </c>
      <c r="P113" s="18">
        <f t="shared" si="4"/>
        <v>0</v>
      </c>
      <c r="Q113" s="18">
        <f t="shared" si="5"/>
        <v>0</v>
      </c>
      <c r="R113" s="17"/>
    </row>
    <row r="114" spans="1:18" ht="39.6" x14ac:dyDescent="0.3">
      <c r="A114" s="9" t="s">
        <v>18</v>
      </c>
      <c r="B114" s="9" t="s">
        <v>19</v>
      </c>
      <c r="C114" s="55" t="s">
        <v>396</v>
      </c>
      <c r="D114" s="10" t="s">
        <v>280</v>
      </c>
      <c r="E114" s="69" t="s">
        <v>396</v>
      </c>
      <c r="F114" s="41">
        <v>3</v>
      </c>
      <c r="G114" s="42">
        <v>113.08</v>
      </c>
      <c r="H114" s="43">
        <v>0.21</v>
      </c>
      <c r="I114" s="42">
        <v>136.82679999999999</v>
      </c>
      <c r="J114" s="16">
        <v>339.24</v>
      </c>
      <c r="K114" s="16">
        <v>410.48039999999997</v>
      </c>
      <c r="L114" s="10" t="s">
        <v>113</v>
      </c>
      <c r="M114" s="10">
        <v>1</v>
      </c>
      <c r="N114" s="68"/>
      <c r="O114" s="18">
        <f t="shared" si="3"/>
        <v>0</v>
      </c>
      <c r="P114" s="18">
        <f t="shared" si="4"/>
        <v>0</v>
      </c>
      <c r="Q114" s="18">
        <f t="shared" si="5"/>
        <v>0</v>
      </c>
      <c r="R114" s="17"/>
    </row>
    <row r="115" spans="1:18" ht="39.6" x14ac:dyDescent="0.3">
      <c r="A115" s="9" t="s">
        <v>18</v>
      </c>
      <c r="B115" s="9" t="s">
        <v>19</v>
      </c>
      <c r="C115" s="72" t="s">
        <v>397</v>
      </c>
      <c r="D115" s="10" t="s">
        <v>281</v>
      </c>
      <c r="E115" s="73" t="s">
        <v>397</v>
      </c>
      <c r="F115" s="41">
        <v>3</v>
      </c>
      <c r="G115" s="42">
        <v>3536</v>
      </c>
      <c r="H115" s="43">
        <v>0.1</v>
      </c>
      <c r="I115" s="42">
        <v>3889.6</v>
      </c>
      <c r="J115" s="16">
        <v>10608</v>
      </c>
      <c r="K115" s="16">
        <v>11668.8</v>
      </c>
      <c r="L115" s="10" t="s">
        <v>113</v>
      </c>
      <c r="M115" s="10">
        <v>1</v>
      </c>
      <c r="N115" s="68"/>
      <c r="O115" s="18">
        <f t="shared" si="3"/>
        <v>0</v>
      </c>
      <c r="P115" s="18">
        <f t="shared" si="4"/>
        <v>0</v>
      </c>
      <c r="Q115" s="18">
        <f t="shared" si="5"/>
        <v>0</v>
      </c>
      <c r="R115" s="17"/>
    </row>
    <row r="116" spans="1:18" ht="39.6" x14ac:dyDescent="0.3">
      <c r="A116" s="9" t="s">
        <v>18</v>
      </c>
      <c r="B116" s="9" t="s">
        <v>19</v>
      </c>
      <c r="C116" s="55" t="s">
        <v>398</v>
      </c>
      <c r="D116" s="10" t="s">
        <v>282</v>
      </c>
      <c r="E116" s="69" t="s">
        <v>398</v>
      </c>
      <c r="F116" s="41">
        <v>3</v>
      </c>
      <c r="G116" s="42">
        <v>113.08</v>
      </c>
      <c r="H116" s="43">
        <v>0.21</v>
      </c>
      <c r="I116" s="42">
        <v>136.82679999999999</v>
      </c>
      <c r="J116" s="16">
        <v>339.24</v>
      </c>
      <c r="K116" s="16">
        <v>410.48039999999997</v>
      </c>
      <c r="L116" s="10" t="s">
        <v>113</v>
      </c>
      <c r="M116" s="10">
        <v>1</v>
      </c>
      <c r="N116" s="68"/>
      <c r="O116" s="18">
        <f t="shared" si="3"/>
        <v>0</v>
      </c>
      <c r="P116" s="18">
        <f t="shared" si="4"/>
        <v>0</v>
      </c>
      <c r="Q116" s="18">
        <f t="shared" si="5"/>
        <v>0</v>
      </c>
      <c r="R116" s="17"/>
    </row>
    <row r="117" spans="1:18" ht="39.6" x14ac:dyDescent="0.3">
      <c r="A117" s="9" t="s">
        <v>18</v>
      </c>
      <c r="B117" s="9" t="s">
        <v>19</v>
      </c>
      <c r="C117" s="55" t="s">
        <v>399</v>
      </c>
      <c r="D117" s="10" t="s">
        <v>283</v>
      </c>
      <c r="E117" s="69" t="s">
        <v>399</v>
      </c>
      <c r="F117" s="41">
        <v>3</v>
      </c>
      <c r="G117" s="42">
        <v>1171</v>
      </c>
      <c r="H117" s="43">
        <v>0.21</v>
      </c>
      <c r="I117" s="42">
        <v>1416.91</v>
      </c>
      <c r="J117" s="16">
        <v>3513</v>
      </c>
      <c r="K117" s="16">
        <v>4250.7300000000005</v>
      </c>
      <c r="L117" s="10" t="s">
        <v>113</v>
      </c>
      <c r="M117" s="10">
        <v>1</v>
      </c>
      <c r="N117" s="68"/>
      <c r="O117" s="18">
        <f t="shared" si="3"/>
        <v>0</v>
      </c>
      <c r="P117" s="18">
        <f t="shared" si="4"/>
        <v>0</v>
      </c>
      <c r="Q117" s="18">
        <f t="shared" si="5"/>
        <v>0</v>
      </c>
      <c r="R117" s="17"/>
    </row>
    <row r="118" spans="1:18" ht="39.6" x14ac:dyDescent="0.3">
      <c r="A118" s="9" t="s">
        <v>18</v>
      </c>
      <c r="B118" s="9" t="s">
        <v>19</v>
      </c>
      <c r="C118" s="55" t="s">
        <v>400</v>
      </c>
      <c r="D118" s="10" t="s">
        <v>284</v>
      </c>
      <c r="E118" s="69" t="s">
        <v>400</v>
      </c>
      <c r="F118" s="41">
        <v>3</v>
      </c>
      <c r="G118" s="42">
        <v>325.17</v>
      </c>
      <c r="H118" s="43">
        <v>0.21</v>
      </c>
      <c r="I118" s="42">
        <v>393.45570000000004</v>
      </c>
      <c r="J118" s="16">
        <v>975.51</v>
      </c>
      <c r="K118" s="16">
        <v>1180.3671000000002</v>
      </c>
      <c r="L118" s="10" t="s">
        <v>113</v>
      </c>
      <c r="M118" s="10">
        <v>1</v>
      </c>
      <c r="N118" s="68"/>
      <c r="O118" s="18">
        <f t="shared" si="3"/>
        <v>0</v>
      </c>
      <c r="P118" s="18">
        <f t="shared" si="4"/>
        <v>0</v>
      </c>
      <c r="Q118" s="18">
        <f t="shared" si="5"/>
        <v>0</v>
      </c>
      <c r="R118" s="17"/>
    </row>
    <row r="119" spans="1:18" ht="26.4" x14ac:dyDescent="0.3">
      <c r="I119" s="29" t="s">
        <v>9</v>
      </c>
      <c r="J119" s="25">
        <f>SUM(J3:J118)</f>
        <v>191960.56799999988</v>
      </c>
      <c r="K119" s="30"/>
      <c r="O119" s="24" t="s">
        <v>15</v>
      </c>
      <c r="P119" s="25">
        <f>SUM(P3:P118)</f>
        <v>0</v>
      </c>
      <c r="Q119" s="26"/>
    </row>
    <row r="120" spans="1:18" ht="26.4" x14ac:dyDescent="0.3">
      <c r="I120" s="30"/>
      <c r="J120" s="31" t="s">
        <v>10</v>
      </c>
      <c r="K120" s="28">
        <f>SUM(K3:K118)</f>
        <v>217987.9086</v>
      </c>
      <c r="O120" s="26"/>
      <c r="P120" s="27" t="s">
        <v>16</v>
      </c>
      <c r="Q120" s="28">
        <f>SUM(Q3:Q118)</f>
        <v>0</v>
      </c>
    </row>
  </sheetData>
  <sheetProtection algorithmName="SHA-512" hashValue="JuY9ZpSadsqacHU/ez38RbpJWcZp9JgYkPwqAtsdDIfJCVwp82N9SnZCQmKmqnDY7NUsA+0uLmjRm/HBKLPRZQ==" saltValue="sDoAVwWjFsq71Scs/MOROw==" spinCount="100000" sheet="1" objects="1" scenarios="1" selectLockedCells="1"/>
  <mergeCells count="1">
    <mergeCell ref="A1:R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C51FD-D606-4AD4-AD13-BE6E4310524D}">
  <dimension ref="A1:R20"/>
  <sheetViews>
    <sheetView topLeftCell="F3" workbookViewId="0">
      <selection activeCell="N6" sqref="N6"/>
    </sheetView>
  </sheetViews>
  <sheetFormatPr baseColWidth="10" defaultColWidth="8.88671875" defaultRowHeight="14.4" x14ac:dyDescent="0.3"/>
  <cols>
    <col min="1" max="1" width="14.33203125" customWidth="1"/>
    <col min="2" max="2" width="16.33203125" customWidth="1"/>
    <col min="3" max="3" width="28.44140625" style="63" customWidth="1"/>
    <col min="4" max="4" width="19.6640625" customWidth="1"/>
    <col min="5" max="5" width="28.77734375" style="63" customWidth="1"/>
    <col min="6" max="6" width="13.33203125" customWidth="1"/>
    <col min="7" max="7" width="9.44140625" style="39" bestFit="1" customWidth="1"/>
    <col min="8" max="8" width="8.88671875" style="38"/>
    <col min="9" max="9" width="12.77734375" style="39" customWidth="1"/>
    <col min="10" max="10" width="14.109375" style="39" customWidth="1"/>
    <col min="11" max="11" width="11.44140625" style="39" bestFit="1" customWidth="1"/>
    <col min="13" max="13" width="10.88671875" customWidth="1"/>
    <col min="14" max="14" width="20" customWidth="1"/>
    <col min="15" max="15" width="21.44140625" customWidth="1"/>
    <col min="16" max="16" width="18.77734375" customWidth="1"/>
    <col min="17" max="17" width="20.21875" customWidth="1"/>
    <col min="18" max="18" width="18.77734375" customWidth="1"/>
  </cols>
  <sheetData>
    <row r="1" spans="1:18" ht="18" x14ac:dyDescent="0.35">
      <c r="A1" s="80" t="s">
        <v>530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39.6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66" x14ac:dyDescent="0.3">
      <c r="A3" s="9" t="s">
        <v>18</v>
      </c>
      <c r="B3" s="9" t="s">
        <v>19</v>
      </c>
      <c r="C3" s="60" t="s">
        <v>417</v>
      </c>
      <c r="D3" s="10" t="s">
        <v>401</v>
      </c>
      <c r="E3" s="60" t="s">
        <v>417</v>
      </c>
      <c r="F3" s="41">
        <v>15</v>
      </c>
      <c r="G3" s="42">
        <v>225</v>
      </c>
      <c r="H3" s="43">
        <v>0.1</v>
      </c>
      <c r="I3" s="42">
        <v>247.5</v>
      </c>
      <c r="J3" s="42">
        <v>3375</v>
      </c>
      <c r="K3" s="42">
        <v>3712.5</v>
      </c>
      <c r="L3" s="41" t="s">
        <v>113</v>
      </c>
      <c r="M3" s="41">
        <v>1</v>
      </c>
      <c r="N3" s="17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39.6" x14ac:dyDescent="0.3">
      <c r="A4" s="9" t="s">
        <v>18</v>
      </c>
      <c r="B4" s="9" t="s">
        <v>19</v>
      </c>
      <c r="C4" s="61" t="s">
        <v>418</v>
      </c>
      <c r="D4" s="10" t="s">
        <v>402</v>
      </c>
      <c r="E4" s="61" t="s">
        <v>418</v>
      </c>
      <c r="F4" s="41">
        <v>6</v>
      </c>
      <c r="G4" s="42">
        <v>45</v>
      </c>
      <c r="H4" s="43">
        <v>0.21</v>
      </c>
      <c r="I4" s="42">
        <v>54.45</v>
      </c>
      <c r="J4" s="42">
        <v>270</v>
      </c>
      <c r="K4" s="42">
        <v>326.70000000000005</v>
      </c>
      <c r="L4" s="41" t="s">
        <v>113</v>
      </c>
      <c r="M4" s="41">
        <v>1</v>
      </c>
      <c r="N4" s="17"/>
      <c r="O4" s="18">
        <f t="shared" ref="O4:O18" si="0">N4+(N4*H4)</f>
        <v>0</v>
      </c>
      <c r="P4" s="18">
        <f t="shared" ref="P4:P18" si="1">F4*N4</f>
        <v>0</v>
      </c>
      <c r="Q4" s="18">
        <f t="shared" ref="Q4:Q18" si="2">O4*F4</f>
        <v>0</v>
      </c>
      <c r="R4" s="17"/>
    </row>
    <row r="5" spans="1:18" ht="39.6" x14ac:dyDescent="0.3">
      <c r="A5" s="9" t="s">
        <v>18</v>
      </c>
      <c r="B5" s="9" t="s">
        <v>19</v>
      </c>
      <c r="C5" s="62" t="s">
        <v>419</v>
      </c>
      <c r="D5" s="10" t="s">
        <v>403</v>
      </c>
      <c r="E5" s="62" t="s">
        <v>419</v>
      </c>
      <c r="F5" s="41">
        <v>6</v>
      </c>
      <c r="G5" s="42">
        <v>45</v>
      </c>
      <c r="H5" s="43">
        <v>0.21</v>
      </c>
      <c r="I5" s="42">
        <v>54.45</v>
      </c>
      <c r="J5" s="42">
        <v>270</v>
      </c>
      <c r="K5" s="42">
        <v>326.70000000000005</v>
      </c>
      <c r="L5" s="41" t="s">
        <v>113</v>
      </c>
      <c r="M5" s="41">
        <v>1</v>
      </c>
      <c r="N5" s="17"/>
      <c r="O5" s="18">
        <f t="shared" si="0"/>
        <v>0</v>
      </c>
      <c r="P5" s="18">
        <f t="shared" si="1"/>
        <v>0</v>
      </c>
      <c r="Q5" s="18">
        <f t="shared" si="2"/>
        <v>0</v>
      </c>
      <c r="R5" s="17"/>
    </row>
    <row r="6" spans="1:18" ht="39.6" x14ac:dyDescent="0.3">
      <c r="A6" s="9" t="s">
        <v>18</v>
      </c>
      <c r="B6" s="9" t="s">
        <v>19</v>
      </c>
      <c r="C6" s="62" t="s">
        <v>420</v>
      </c>
      <c r="D6" s="10" t="s">
        <v>404</v>
      </c>
      <c r="E6" s="62" t="s">
        <v>420</v>
      </c>
      <c r="F6" s="41">
        <v>15</v>
      </c>
      <c r="G6" s="42">
        <v>80</v>
      </c>
      <c r="H6" s="43">
        <v>0.1</v>
      </c>
      <c r="I6" s="42">
        <v>88</v>
      </c>
      <c r="J6" s="42">
        <v>1200</v>
      </c>
      <c r="K6" s="42">
        <v>1320</v>
      </c>
      <c r="L6" s="41" t="s">
        <v>113</v>
      </c>
      <c r="M6" s="41">
        <v>1</v>
      </c>
      <c r="N6" s="17"/>
      <c r="O6" s="18">
        <f t="shared" si="0"/>
        <v>0</v>
      </c>
      <c r="P6" s="18">
        <f t="shared" si="1"/>
        <v>0</v>
      </c>
      <c r="Q6" s="18">
        <f t="shared" si="2"/>
        <v>0</v>
      </c>
      <c r="R6" s="17"/>
    </row>
    <row r="7" spans="1:18" ht="39.6" x14ac:dyDescent="0.3">
      <c r="A7" s="9" t="s">
        <v>18</v>
      </c>
      <c r="B7" s="9" t="s">
        <v>19</v>
      </c>
      <c r="C7" s="62" t="s">
        <v>421</v>
      </c>
      <c r="D7" s="10" t="s">
        <v>405</v>
      </c>
      <c r="E7" s="62" t="s">
        <v>421</v>
      </c>
      <c r="F7" s="41">
        <v>6</v>
      </c>
      <c r="G7" s="42">
        <v>45</v>
      </c>
      <c r="H7" s="43">
        <v>0.1</v>
      </c>
      <c r="I7" s="42">
        <v>49.5</v>
      </c>
      <c r="J7" s="42">
        <v>270</v>
      </c>
      <c r="K7" s="42">
        <v>297</v>
      </c>
      <c r="L7" s="41" t="s">
        <v>113</v>
      </c>
      <c r="M7" s="41">
        <v>1</v>
      </c>
      <c r="N7" s="17"/>
      <c r="O7" s="18">
        <f t="shared" si="0"/>
        <v>0</v>
      </c>
      <c r="P7" s="18">
        <f t="shared" si="1"/>
        <v>0</v>
      </c>
      <c r="Q7" s="18">
        <f t="shared" si="2"/>
        <v>0</v>
      </c>
      <c r="R7" s="17"/>
    </row>
    <row r="8" spans="1:18" ht="56.4" customHeight="1" x14ac:dyDescent="0.3">
      <c r="A8" s="9" t="s">
        <v>18</v>
      </c>
      <c r="B8" s="9" t="s">
        <v>19</v>
      </c>
      <c r="C8" s="19" t="s">
        <v>422</v>
      </c>
      <c r="D8" s="10" t="s">
        <v>406</v>
      </c>
      <c r="E8" s="19" t="s">
        <v>422</v>
      </c>
      <c r="F8" s="41">
        <v>3</v>
      </c>
      <c r="G8" s="42">
        <v>195</v>
      </c>
      <c r="H8" s="43">
        <v>0.1</v>
      </c>
      <c r="I8" s="42">
        <v>214.5</v>
      </c>
      <c r="J8" s="42">
        <v>585</v>
      </c>
      <c r="K8" s="42">
        <v>643.5</v>
      </c>
      <c r="L8" s="41" t="s">
        <v>113</v>
      </c>
      <c r="M8" s="41">
        <v>1</v>
      </c>
      <c r="N8" s="17"/>
      <c r="O8" s="18">
        <f t="shared" si="0"/>
        <v>0</v>
      </c>
      <c r="P8" s="18">
        <f t="shared" si="1"/>
        <v>0</v>
      </c>
      <c r="Q8" s="18">
        <f t="shared" si="2"/>
        <v>0</v>
      </c>
      <c r="R8" s="17"/>
    </row>
    <row r="9" spans="1:18" ht="72" customHeight="1" x14ac:dyDescent="0.3">
      <c r="A9" s="9" t="s">
        <v>18</v>
      </c>
      <c r="B9" s="9" t="s">
        <v>19</v>
      </c>
      <c r="C9" s="62" t="s">
        <v>423</v>
      </c>
      <c r="D9" s="10" t="s">
        <v>407</v>
      </c>
      <c r="E9" s="62" t="s">
        <v>423</v>
      </c>
      <c r="F9" s="41">
        <v>6</v>
      </c>
      <c r="G9" s="42">
        <v>816</v>
      </c>
      <c r="H9" s="43">
        <v>0.1</v>
      </c>
      <c r="I9" s="42">
        <v>897.6</v>
      </c>
      <c r="J9" s="42">
        <v>4896</v>
      </c>
      <c r="K9" s="42">
        <v>5385.6</v>
      </c>
      <c r="L9" s="41" t="s">
        <v>166</v>
      </c>
      <c r="M9" s="41">
        <v>12</v>
      </c>
      <c r="N9" s="17"/>
      <c r="O9" s="18">
        <f t="shared" si="0"/>
        <v>0</v>
      </c>
      <c r="P9" s="18">
        <f t="shared" si="1"/>
        <v>0</v>
      </c>
      <c r="Q9" s="18">
        <f t="shared" si="2"/>
        <v>0</v>
      </c>
      <c r="R9" s="17"/>
    </row>
    <row r="10" spans="1:18" ht="39.6" x14ac:dyDescent="0.3">
      <c r="A10" s="9" t="s">
        <v>18</v>
      </c>
      <c r="B10" s="9" t="s">
        <v>19</v>
      </c>
      <c r="C10" s="62" t="s">
        <v>424</v>
      </c>
      <c r="D10" s="10" t="s">
        <v>408</v>
      </c>
      <c r="E10" s="62" t="s">
        <v>424</v>
      </c>
      <c r="F10" s="41">
        <v>3</v>
      </c>
      <c r="G10" s="42">
        <v>675</v>
      </c>
      <c r="H10" s="43">
        <v>0.1</v>
      </c>
      <c r="I10" s="42">
        <v>742.5</v>
      </c>
      <c r="J10" s="42">
        <v>2025</v>
      </c>
      <c r="K10" s="42">
        <v>2227.5</v>
      </c>
      <c r="L10" s="41" t="s">
        <v>113</v>
      </c>
      <c r="M10" s="41">
        <v>1</v>
      </c>
      <c r="N10" s="17"/>
      <c r="O10" s="18">
        <f t="shared" si="0"/>
        <v>0</v>
      </c>
      <c r="P10" s="18">
        <f t="shared" si="1"/>
        <v>0</v>
      </c>
      <c r="Q10" s="18">
        <f t="shared" si="2"/>
        <v>0</v>
      </c>
      <c r="R10" s="17"/>
    </row>
    <row r="11" spans="1:18" ht="39.6" x14ac:dyDescent="0.3">
      <c r="A11" s="9" t="s">
        <v>18</v>
      </c>
      <c r="B11" s="9" t="s">
        <v>19</v>
      </c>
      <c r="C11" s="62" t="s">
        <v>425</v>
      </c>
      <c r="D11" s="10" t="s">
        <v>409</v>
      </c>
      <c r="E11" s="62" t="s">
        <v>425</v>
      </c>
      <c r="F11" s="41">
        <v>3</v>
      </c>
      <c r="G11" s="42">
        <v>675</v>
      </c>
      <c r="H11" s="43">
        <v>0.1</v>
      </c>
      <c r="I11" s="42">
        <v>742.5</v>
      </c>
      <c r="J11" s="42">
        <v>2025</v>
      </c>
      <c r="K11" s="42">
        <v>2227.5</v>
      </c>
      <c r="L11" s="41" t="s">
        <v>113</v>
      </c>
      <c r="M11" s="41">
        <v>1</v>
      </c>
      <c r="N11" s="17"/>
      <c r="O11" s="18">
        <f t="shared" si="0"/>
        <v>0</v>
      </c>
      <c r="P11" s="18">
        <f t="shared" si="1"/>
        <v>0</v>
      </c>
      <c r="Q11" s="18">
        <f t="shared" si="2"/>
        <v>0</v>
      </c>
      <c r="R11" s="17"/>
    </row>
    <row r="12" spans="1:18" ht="39.6" x14ac:dyDescent="0.3">
      <c r="A12" s="9" t="s">
        <v>18</v>
      </c>
      <c r="B12" s="9" t="s">
        <v>19</v>
      </c>
      <c r="C12" s="19" t="s">
        <v>426</v>
      </c>
      <c r="D12" s="10" t="s">
        <v>410</v>
      </c>
      <c r="E12" s="19" t="s">
        <v>426</v>
      </c>
      <c r="F12" s="41">
        <v>3</v>
      </c>
      <c r="G12" s="42">
        <v>1573.33</v>
      </c>
      <c r="H12" s="43">
        <v>0.1</v>
      </c>
      <c r="I12" s="42">
        <v>1730.663</v>
      </c>
      <c r="J12" s="42">
        <v>4719.99</v>
      </c>
      <c r="K12" s="42">
        <v>5191.9889999999996</v>
      </c>
      <c r="L12" s="41" t="s">
        <v>113</v>
      </c>
      <c r="M12" s="41">
        <v>1</v>
      </c>
      <c r="N12" s="17"/>
      <c r="O12" s="18">
        <f t="shared" si="0"/>
        <v>0</v>
      </c>
      <c r="P12" s="18">
        <f t="shared" si="1"/>
        <v>0</v>
      </c>
      <c r="Q12" s="18">
        <f t="shared" si="2"/>
        <v>0</v>
      </c>
      <c r="R12" s="17"/>
    </row>
    <row r="13" spans="1:18" ht="39.6" x14ac:dyDescent="0.3">
      <c r="A13" s="9" t="s">
        <v>18</v>
      </c>
      <c r="B13" s="9" t="s">
        <v>19</v>
      </c>
      <c r="C13" s="64" t="s">
        <v>427</v>
      </c>
      <c r="D13" s="10" t="s">
        <v>411</v>
      </c>
      <c r="E13" s="64" t="s">
        <v>427</v>
      </c>
      <c r="F13" s="41">
        <v>3</v>
      </c>
      <c r="G13" s="42">
        <v>612.85</v>
      </c>
      <c r="H13" s="43">
        <v>0.1</v>
      </c>
      <c r="I13" s="42">
        <v>674.13499999999999</v>
      </c>
      <c r="J13" s="42">
        <v>1838.5500000000002</v>
      </c>
      <c r="K13" s="42">
        <v>2022.405</v>
      </c>
      <c r="L13" s="41" t="s">
        <v>113</v>
      </c>
      <c r="M13" s="41">
        <v>1</v>
      </c>
      <c r="N13" s="17"/>
      <c r="O13" s="18">
        <f t="shared" si="0"/>
        <v>0</v>
      </c>
      <c r="P13" s="18">
        <f t="shared" si="1"/>
        <v>0</v>
      </c>
      <c r="Q13" s="18">
        <f t="shared" si="2"/>
        <v>0</v>
      </c>
      <c r="R13" s="17"/>
    </row>
    <row r="14" spans="1:18" ht="39.6" x14ac:dyDescent="0.3">
      <c r="A14" s="9" t="s">
        <v>18</v>
      </c>
      <c r="B14" s="9" t="s">
        <v>19</v>
      </c>
      <c r="C14" s="64" t="s">
        <v>428</v>
      </c>
      <c r="D14" s="10" t="s">
        <v>412</v>
      </c>
      <c r="E14" s="64" t="s">
        <v>428</v>
      </c>
      <c r="F14" s="41">
        <v>3</v>
      </c>
      <c r="G14" s="42">
        <v>1736.36</v>
      </c>
      <c r="H14" s="43">
        <v>0.1</v>
      </c>
      <c r="I14" s="42">
        <v>1909.9959999999999</v>
      </c>
      <c r="J14" s="42">
        <v>5209.08</v>
      </c>
      <c r="K14" s="42">
        <v>5729.9879999999994</v>
      </c>
      <c r="L14" s="41" t="s">
        <v>113</v>
      </c>
      <c r="M14" s="41">
        <v>1</v>
      </c>
      <c r="N14" s="17"/>
      <c r="O14" s="18">
        <f t="shared" si="0"/>
        <v>0</v>
      </c>
      <c r="P14" s="18">
        <f t="shared" si="1"/>
        <v>0</v>
      </c>
      <c r="Q14" s="18">
        <f t="shared" si="2"/>
        <v>0</v>
      </c>
      <c r="R14" s="17"/>
    </row>
    <row r="15" spans="1:18" ht="39.6" x14ac:dyDescent="0.3">
      <c r="A15" s="9" t="s">
        <v>18</v>
      </c>
      <c r="B15" s="9" t="s">
        <v>19</v>
      </c>
      <c r="C15" s="64" t="s">
        <v>429</v>
      </c>
      <c r="D15" s="10" t="s">
        <v>413</v>
      </c>
      <c r="E15" s="64" t="s">
        <v>429</v>
      </c>
      <c r="F15" s="41">
        <v>18</v>
      </c>
      <c r="G15" s="42">
        <v>106.53</v>
      </c>
      <c r="H15" s="43">
        <v>0.1</v>
      </c>
      <c r="I15" s="42">
        <v>117.18300000000001</v>
      </c>
      <c r="J15" s="42">
        <v>1917.54</v>
      </c>
      <c r="K15" s="42">
        <v>2109.2940000000003</v>
      </c>
      <c r="L15" s="41" t="s">
        <v>113</v>
      </c>
      <c r="M15" s="41">
        <v>1</v>
      </c>
      <c r="N15" s="17"/>
      <c r="O15" s="18">
        <f t="shared" si="0"/>
        <v>0</v>
      </c>
      <c r="P15" s="18">
        <f t="shared" si="1"/>
        <v>0</v>
      </c>
      <c r="Q15" s="18">
        <f t="shared" si="2"/>
        <v>0</v>
      </c>
      <c r="R15" s="17"/>
    </row>
    <row r="16" spans="1:18" ht="39.6" x14ac:dyDescent="0.3">
      <c r="A16" s="9" t="s">
        <v>18</v>
      </c>
      <c r="B16" s="9" t="s">
        <v>19</v>
      </c>
      <c r="C16" s="64" t="s">
        <v>430</v>
      </c>
      <c r="D16" s="10" t="s">
        <v>414</v>
      </c>
      <c r="E16" s="64" t="s">
        <v>430</v>
      </c>
      <c r="F16" s="41">
        <v>90</v>
      </c>
      <c r="G16" s="42">
        <v>90</v>
      </c>
      <c r="H16" s="43">
        <v>0.1</v>
      </c>
      <c r="I16" s="42">
        <v>99</v>
      </c>
      <c r="J16" s="42">
        <v>8100</v>
      </c>
      <c r="K16" s="42">
        <v>8910</v>
      </c>
      <c r="L16" s="41" t="s">
        <v>113</v>
      </c>
      <c r="M16" s="41">
        <v>1</v>
      </c>
      <c r="N16" s="17"/>
      <c r="O16" s="18">
        <f t="shared" si="0"/>
        <v>0</v>
      </c>
      <c r="P16" s="18">
        <f t="shared" si="1"/>
        <v>0</v>
      </c>
      <c r="Q16" s="18">
        <f t="shared" si="2"/>
        <v>0</v>
      </c>
      <c r="R16" s="17"/>
    </row>
    <row r="17" spans="1:18" ht="39.6" x14ac:dyDescent="0.3">
      <c r="A17" s="9" t="s">
        <v>18</v>
      </c>
      <c r="B17" s="9" t="s">
        <v>19</v>
      </c>
      <c r="C17" s="64" t="s">
        <v>431</v>
      </c>
      <c r="D17" s="10" t="s">
        <v>415</v>
      </c>
      <c r="E17" s="64" t="s">
        <v>431</v>
      </c>
      <c r="F17" s="41">
        <v>15</v>
      </c>
      <c r="G17" s="42">
        <v>106.53</v>
      </c>
      <c r="H17" s="43">
        <v>0.1</v>
      </c>
      <c r="I17" s="42">
        <v>117.18300000000001</v>
      </c>
      <c r="J17" s="42">
        <v>1597.95</v>
      </c>
      <c r="K17" s="42">
        <v>1757.7450000000001</v>
      </c>
      <c r="L17" s="41" t="s">
        <v>113</v>
      </c>
      <c r="M17" s="41">
        <v>1</v>
      </c>
      <c r="N17" s="17"/>
      <c r="O17" s="18">
        <f t="shared" si="0"/>
        <v>0</v>
      </c>
      <c r="P17" s="18">
        <f t="shared" si="1"/>
        <v>0</v>
      </c>
      <c r="Q17" s="18">
        <f t="shared" si="2"/>
        <v>0</v>
      </c>
      <c r="R17" s="17"/>
    </row>
    <row r="18" spans="1:18" ht="39.6" x14ac:dyDescent="0.3">
      <c r="A18" s="9" t="s">
        <v>18</v>
      </c>
      <c r="B18" s="9" t="s">
        <v>19</v>
      </c>
      <c r="C18" s="64" t="s">
        <v>432</v>
      </c>
      <c r="D18" s="10" t="s">
        <v>416</v>
      </c>
      <c r="E18" s="64" t="s">
        <v>432</v>
      </c>
      <c r="F18" s="41">
        <v>3</v>
      </c>
      <c r="G18" s="42">
        <v>261</v>
      </c>
      <c r="H18" s="43">
        <v>0.21</v>
      </c>
      <c r="I18" s="42">
        <v>315.81</v>
      </c>
      <c r="J18" s="42">
        <v>783</v>
      </c>
      <c r="K18" s="42">
        <v>947.43000000000006</v>
      </c>
      <c r="L18" s="41" t="s">
        <v>166</v>
      </c>
      <c r="M18" s="41">
        <v>6</v>
      </c>
      <c r="N18" s="17"/>
      <c r="O18" s="18">
        <f t="shared" si="0"/>
        <v>0</v>
      </c>
      <c r="P18" s="18">
        <f t="shared" si="1"/>
        <v>0</v>
      </c>
      <c r="Q18" s="18">
        <f t="shared" si="2"/>
        <v>0</v>
      </c>
      <c r="R18" s="17"/>
    </row>
    <row r="19" spans="1:18" ht="26.4" x14ac:dyDescent="0.3">
      <c r="I19" s="29" t="s">
        <v>9</v>
      </c>
      <c r="J19" s="25">
        <f>SUM(J3:J18)</f>
        <v>39082.109999999993</v>
      </c>
      <c r="K19" s="30"/>
      <c r="O19" s="24" t="s">
        <v>15</v>
      </c>
      <c r="P19" s="25">
        <f>SUM(P3:P18)</f>
        <v>0</v>
      </c>
      <c r="Q19" s="26"/>
    </row>
    <row r="20" spans="1:18" ht="26.4" x14ac:dyDescent="0.3">
      <c r="I20" s="30"/>
      <c r="J20" s="31" t="s">
        <v>10</v>
      </c>
      <c r="K20" s="28">
        <f>SUM(K3:K18)</f>
        <v>43135.851000000002</v>
      </c>
      <c r="O20" s="26"/>
      <c r="P20" s="27" t="s">
        <v>16</v>
      </c>
      <c r="Q20" s="28">
        <f>SUM(Q3:Q18)</f>
        <v>0</v>
      </c>
    </row>
  </sheetData>
  <sheetProtection algorithmName="SHA-512" hashValue="uWA5v8c2oSCPvO1R2RXVA+qRIq+wHQq670C18idHiWJANz37cLR2ER4n8PZ2tXSo3LDTT1VL8tOkdqRlw6jhGQ==" saltValue="Bu0AsgkIBvwZVHwlnxMm6g==" spinCount="100000" sheet="1" objects="1" scenarios="1" selectLockedCells="1"/>
  <mergeCells count="1">
    <mergeCell ref="A1:R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87F95-826D-4DF2-B39A-8832CA5ECA72}">
  <dimension ref="A1:R6"/>
  <sheetViews>
    <sheetView workbookViewId="0">
      <selection activeCell="I15" sqref="I15"/>
    </sheetView>
  </sheetViews>
  <sheetFormatPr baseColWidth="10" defaultColWidth="8.88671875" defaultRowHeight="14.4" x14ac:dyDescent="0.3"/>
  <cols>
    <col min="1" max="1" width="12.21875" customWidth="1"/>
    <col min="2" max="2" width="11" customWidth="1"/>
    <col min="3" max="3" width="16.88671875" customWidth="1"/>
    <col min="4" max="5" width="17.21875" customWidth="1"/>
    <col min="9" max="9" width="11.44140625" customWidth="1"/>
    <col min="10" max="10" width="14.109375" customWidth="1"/>
    <col min="11" max="11" width="12.5546875" customWidth="1"/>
    <col min="14" max="14" width="19.77734375" customWidth="1"/>
    <col min="15" max="15" width="20.44140625" customWidth="1"/>
    <col min="16" max="16" width="17.44140625" customWidth="1"/>
    <col min="17" max="17" width="19.109375" customWidth="1"/>
    <col min="18" max="18" width="21.33203125" customWidth="1"/>
  </cols>
  <sheetData>
    <row r="1" spans="1:18" ht="18" x14ac:dyDescent="0.35">
      <c r="A1" s="80" t="s">
        <v>531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66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47.4" customHeight="1" x14ac:dyDescent="0.3">
      <c r="A3" s="9" t="s">
        <v>18</v>
      </c>
      <c r="B3" s="9" t="s">
        <v>19</v>
      </c>
      <c r="C3" s="55" t="s">
        <v>434</v>
      </c>
      <c r="D3" s="10" t="s">
        <v>433</v>
      </c>
      <c r="E3" s="55" t="s">
        <v>434</v>
      </c>
      <c r="F3" s="41">
        <v>6</v>
      </c>
      <c r="G3" s="42">
        <v>300</v>
      </c>
      <c r="H3" s="43">
        <v>0.1</v>
      </c>
      <c r="I3" s="42">
        <v>330</v>
      </c>
      <c r="J3" s="13">
        <v>1800</v>
      </c>
      <c r="K3" s="13">
        <v>1980</v>
      </c>
      <c r="L3" s="9" t="s">
        <v>113</v>
      </c>
      <c r="M3" s="9">
        <v>1</v>
      </c>
      <c r="N3" s="17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49.8" customHeight="1" x14ac:dyDescent="0.3">
      <c r="A4" s="9" t="s">
        <v>18</v>
      </c>
      <c r="B4" s="9" t="s">
        <v>19</v>
      </c>
      <c r="C4" s="55" t="s">
        <v>436</v>
      </c>
      <c r="D4" s="10" t="s">
        <v>435</v>
      </c>
      <c r="E4" s="55" t="s">
        <v>436</v>
      </c>
      <c r="F4" s="41">
        <v>6</v>
      </c>
      <c r="G4" s="42">
        <v>318.62</v>
      </c>
      <c r="H4" s="43">
        <v>0.1</v>
      </c>
      <c r="I4" s="42">
        <v>350.48200000000003</v>
      </c>
      <c r="J4" s="13">
        <v>1911.72</v>
      </c>
      <c r="K4" s="13">
        <v>2102.8920000000003</v>
      </c>
      <c r="L4" s="9" t="s">
        <v>113</v>
      </c>
      <c r="M4" s="9">
        <v>1</v>
      </c>
      <c r="N4" s="17"/>
      <c r="O4" s="18">
        <f>N4+(N4*H4)</f>
        <v>0</v>
      </c>
      <c r="P4" s="18">
        <f>F4*N4</f>
        <v>0</v>
      </c>
      <c r="Q4" s="18">
        <f>O4*F4</f>
        <v>0</v>
      </c>
      <c r="R4" s="17"/>
    </row>
    <row r="5" spans="1:18" ht="39.6" x14ac:dyDescent="0.3">
      <c r="I5" s="29" t="s">
        <v>9</v>
      </c>
      <c r="J5" s="25">
        <f>SUM(J3:J4)</f>
        <v>3711.7200000000003</v>
      </c>
      <c r="K5" s="30"/>
      <c r="O5" s="24" t="s">
        <v>15</v>
      </c>
      <c r="P5" s="25">
        <f>SUM(P3:P4)</f>
        <v>0</v>
      </c>
      <c r="Q5" s="26"/>
    </row>
    <row r="6" spans="1:18" ht="26.4" x14ac:dyDescent="0.3">
      <c r="I6" s="30"/>
      <c r="J6" s="31" t="s">
        <v>10</v>
      </c>
      <c r="K6" s="28">
        <f>SUM(K3:K4)</f>
        <v>4082.8920000000003</v>
      </c>
      <c r="O6" s="26"/>
      <c r="P6" s="27" t="s">
        <v>16</v>
      </c>
      <c r="Q6" s="28">
        <f>SUM(Q3:Q4)</f>
        <v>0</v>
      </c>
    </row>
  </sheetData>
  <sheetProtection selectLockedCells="1"/>
  <mergeCells count="1">
    <mergeCell ref="A1:R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A00A4-1E07-4AED-8613-93CA130D61FB}">
  <dimension ref="A1:R6"/>
  <sheetViews>
    <sheetView topLeftCell="E1" workbookViewId="0">
      <selection activeCell="N4" sqref="N4"/>
    </sheetView>
  </sheetViews>
  <sheetFormatPr baseColWidth="10" defaultColWidth="8.88671875" defaultRowHeight="14.4" x14ac:dyDescent="0.3"/>
  <cols>
    <col min="1" max="1" width="15" customWidth="1"/>
    <col min="2" max="2" width="16.33203125" customWidth="1"/>
    <col min="3" max="3" width="14.109375" customWidth="1"/>
    <col min="4" max="4" width="16.77734375" customWidth="1"/>
    <col min="5" max="5" width="15.109375" customWidth="1"/>
    <col min="6" max="6" width="14.77734375" customWidth="1"/>
    <col min="7" max="7" width="11.5546875" customWidth="1"/>
    <col min="9" max="9" width="14.77734375" customWidth="1"/>
    <col min="10" max="10" width="13.109375" customWidth="1"/>
    <col min="11" max="11" width="14.109375" customWidth="1"/>
    <col min="13" max="13" width="11.77734375" customWidth="1"/>
    <col min="14" max="14" width="19.6640625" customWidth="1"/>
    <col min="15" max="15" width="20.33203125" customWidth="1"/>
    <col min="16" max="16" width="17.5546875" customWidth="1"/>
    <col min="17" max="17" width="17.77734375" customWidth="1"/>
    <col min="18" max="18" width="16.5546875" customWidth="1"/>
  </cols>
  <sheetData>
    <row r="1" spans="1:18" ht="18" x14ac:dyDescent="0.35">
      <c r="A1" s="80" t="s">
        <v>532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52.8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52.8" x14ac:dyDescent="0.3">
      <c r="A3" s="9" t="s">
        <v>437</v>
      </c>
      <c r="B3" s="9" t="s">
        <v>438</v>
      </c>
      <c r="C3" s="55" t="s">
        <v>440</v>
      </c>
      <c r="D3" s="9" t="s">
        <v>439</v>
      </c>
      <c r="E3" s="55" t="s">
        <v>440</v>
      </c>
      <c r="F3" s="41">
        <v>15</v>
      </c>
      <c r="G3" s="42">
        <v>3800</v>
      </c>
      <c r="H3" s="43">
        <v>0.21</v>
      </c>
      <c r="I3" s="42">
        <v>4598</v>
      </c>
      <c r="J3" s="13">
        <v>57000</v>
      </c>
      <c r="K3" s="13">
        <v>68970</v>
      </c>
      <c r="L3" s="10" t="s">
        <v>166</v>
      </c>
      <c r="M3" s="10">
        <v>10</v>
      </c>
      <c r="N3" s="17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52.8" x14ac:dyDescent="0.3">
      <c r="A4" s="9" t="s">
        <v>437</v>
      </c>
      <c r="B4" s="9" t="s">
        <v>438</v>
      </c>
      <c r="C4" s="55" t="s">
        <v>442</v>
      </c>
      <c r="D4" s="9" t="s">
        <v>441</v>
      </c>
      <c r="E4" s="55" t="s">
        <v>442</v>
      </c>
      <c r="F4" s="41">
        <v>15</v>
      </c>
      <c r="G4" s="42">
        <v>150</v>
      </c>
      <c r="H4" s="43">
        <v>0.21</v>
      </c>
      <c r="I4" s="42">
        <v>181.5</v>
      </c>
      <c r="J4" s="13">
        <v>2250</v>
      </c>
      <c r="K4" s="13">
        <v>2722.5</v>
      </c>
      <c r="L4" s="10" t="s">
        <v>166</v>
      </c>
      <c r="M4" s="10">
        <v>10</v>
      </c>
      <c r="N4" s="17"/>
      <c r="O4" s="18">
        <f>N4+(N4*H4)</f>
        <v>0</v>
      </c>
      <c r="P4" s="18">
        <f>F4*N4</f>
        <v>0</v>
      </c>
      <c r="Q4" s="18">
        <f>O4*F4</f>
        <v>0</v>
      </c>
      <c r="R4" s="17"/>
    </row>
    <row r="5" spans="1:18" ht="26.4" x14ac:dyDescent="0.3">
      <c r="I5" s="29" t="s">
        <v>9</v>
      </c>
      <c r="J5" s="25">
        <f>SUM(J3:J4)</f>
        <v>59250</v>
      </c>
      <c r="K5" s="30"/>
      <c r="O5" s="24" t="s">
        <v>15</v>
      </c>
      <c r="P5" s="25">
        <f>SUM(P3:P4)</f>
        <v>0</v>
      </c>
      <c r="Q5" s="26"/>
    </row>
    <row r="6" spans="1:18" ht="26.4" x14ac:dyDescent="0.3">
      <c r="I6" s="30"/>
      <c r="J6" s="31" t="s">
        <v>10</v>
      </c>
      <c r="K6" s="28">
        <f>SUM(K3:K4)</f>
        <v>71692.5</v>
      </c>
      <c r="O6" s="26"/>
      <c r="P6" s="27" t="s">
        <v>16</v>
      </c>
      <c r="Q6" s="28">
        <f>SUM(Q3:Q4)</f>
        <v>0</v>
      </c>
    </row>
  </sheetData>
  <sheetProtection algorithmName="SHA-512" hashValue="WvgXNNnEdAuN5QeOAVYImG7b/Y2yEWbjFWlRpW8bHvxv+HwSroRilYQOPulr9ovjzDN7zn8N6t4vJjRRmDo4ow==" saltValue="Zwndj9cPtQXbUWR5yLcTfA==" spinCount="100000" sheet="1" objects="1" scenarios="1" selectLockedCells="1"/>
  <mergeCells count="1">
    <mergeCell ref="A1:R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D0F99-18A5-4B8E-B1E4-5C51AE8EFAAA}">
  <dimension ref="A1:R13"/>
  <sheetViews>
    <sheetView topLeftCell="G1" workbookViewId="0">
      <selection activeCell="N8" sqref="N8"/>
    </sheetView>
  </sheetViews>
  <sheetFormatPr baseColWidth="10" defaultRowHeight="14.4" x14ac:dyDescent="0.3"/>
  <cols>
    <col min="2" max="2" width="13.44140625" customWidth="1"/>
    <col min="3" max="3" width="15.21875" customWidth="1"/>
    <col min="4" max="4" width="17.21875" customWidth="1"/>
    <col min="5" max="5" width="17.33203125" customWidth="1"/>
    <col min="7" max="7" width="11.5546875" style="39"/>
    <col min="8" max="8" width="11.5546875" style="38"/>
    <col min="9" max="10" width="11.5546875" style="39"/>
    <col min="11" max="11" width="12.5546875" style="39" bestFit="1" customWidth="1"/>
    <col min="14" max="14" width="19.44140625" customWidth="1"/>
    <col min="15" max="15" width="20.5546875" customWidth="1"/>
    <col min="16" max="16" width="17.77734375" customWidth="1"/>
    <col min="17" max="17" width="20.44140625" customWidth="1"/>
    <col min="18" max="18" width="18.44140625" customWidth="1"/>
  </cols>
  <sheetData>
    <row r="1" spans="1:18" ht="18" x14ac:dyDescent="0.35">
      <c r="A1" s="80" t="s">
        <v>533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52.8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39.6" x14ac:dyDescent="0.3">
      <c r="A3" s="9" t="s">
        <v>18</v>
      </c>
      <c r="B3" s="9" t="s">
        <v>443</v>
      </c>
      <c r="C3" s="56" t="s">
        <v>445</v>
      </c>
      <c r="D3" s="10" t="s">
        <v>444</v>
      </c>
      <c r="E3" s="56" t="s">
        <v>445</v>
      </c>
      <c r="F3" s="41">
        <v>30</v>
      </c>
      <c r="G3" s="42">
        <v>25</v>
      </c>
      <c r="H3" s="43">
        <v>0.21</v>
      </c>
      <c r="I3" s="42">
        <v>30.25</v>
      </c>
      <c r="J3" s="42">
        <v>750</v>
      </c>
      <c r="K3" s="42">
        <v>907.5</v>
      </c>
      <c r="L3" s="41" t="s">
        <v>166</v>
      </c>
      <c r="M3" s="41">
        <v>5</v>
      </c>
      <c r="N3" s="17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39.6" x14ac:dyDescent="0.3">
      <c r="A4" s="9" t="s">
        <v>18</v>
      </c>
      <c r="B4" s="9" t="s">
        <v>443</v>
      </c>
      <c r="C4" s="56" t="s">
        <v>447</v>
      </c>
      <c r="D4" s="10" t="s">
        <v>446</v>
      </c>
      <c r="E4" s="56" t="s">
        <v>447</v>
      </c>
      <c r="F4" s="41">
        <v>12</v>
      </c>
      <c r="G4" s="42">
        <v>550</v>
      </c>
      <c r="H4" s="43">
        <v>0.21</v>
      </c>
      <c r="I4" s="42">
        <v>665.5</v>
      </c>
      <c r="J4" s="42">
        <v>6600</v>
      </c>
      <c r="K4" s="42">
        <v>7986</v>
      </c>
      <c r="L4" s="41" t="s">
        <v>166</v>
      </c>
      <c r="M4" s="41">
        <v>10</v>
      </c>
      <c r="N4" s="17"/>
      <c r="O4" s="18">
        <f t="shared" ref="O4:O11" si="0">N4+(N4*H4)</f>
        <v>0</v>
      </c>
      <c r="P4" s="18">
        <f t="shared" ref="P4:P11" si="1">F4*N4</f>
        <v>0</v>
      </c>
      <c r="Q4" s="18">
        <f t="shared" ref="Q4:Q11" si="2">O4*F4</f>
        <v>0</v>
      </c>
      <c r="R4" s="17"/>
    </row>
    <row r="5" spans="1:18" ht="39.6" x14ac:dyDescent="0.3">
      <c r="A5" s="9" t="s">
        <v>18</v>
      </c>
      <c r="B5" s="9" t="s">
        <v>443</v>
      </c>
      <c r="C5" s="65" t="s">
        <v>449</v>
      </c>
      <c r="D5" s="10" t="s">
        <v>448</v>
      </c>
      <c r="E5" s="65" t="s">
        <v>449</v>
      </c>
      <c r="F5" s="41">
        <v>9</v>
      </c>
      <c r="G5" s="42">
        <v>550</v>
      </c>
      <c r="H5" s="43">
        <v>0.21</v>
      </c>
      <c r="I5" s="42">
        <v>665.5</v>
      </c>
      <c r="J5" s="42">
        <v>4950</v>
      </c>
      <c r="K5" s="42">
        <v>5989.5</v>
      </c>
      <c r="L5" s="41" t="s">
        <v>166</v>
      </c>
      <c r="M5" s="41">
        <v>10</v>
      </c>
      <c r="N5" s="17"/>
      <c r="O5" s="18">
        <f t="shared" si="0"/>
        <v>0</v>
      </c>
      <c r="P5" s="18">
        <f t="shared" si="1"/>
        <v>0</v>
      </c>
      <c r="Q5" s="18">
        <f t="shared" si="2"/>
        <v>0</v>
      </c>
      <c r="R5" s="17"/>
    </row>
    <row r="6" spans="1:18" ht="39.6" x14ac:dyDescent="0.3">
      <c r="A6" s="9" t="s">
        <v>18</v>
      </c>
      <c r="B6" s="9" t="s">
        <v>443</v>
      </c>
      <c r="C6" s="65" t="s">
        <v>451</v>
      </c>
      <c r="D6" s="10" t="s">
        <v>450</v>
      </c>
      <c r="E6" s="65" t="s">
        <v>451</v>
      </c>
      <c r="F6" s="41">
        <v>12</v>
      </c>
      <c r="G6" s="42">
        <v>550</v>
      </c>
      <c r="H6" s="43">
        <v>0.21</v>
      </c>
      <c r="I6" s="42">
        <v>665.5</v>
      </c>
      <c r="J6" s="42">
        <v>6600</v>
      </c>
      <c r="K6" s="42">
        <v>7986</v>
      </c>
      <c r="L6" s="41" t="s">
        <v>166</v>
      </c>
      <c r="M6" s="41">
        <v>10</v>
      </c>
      <c r="N6" s="17"/>
      <c r="O6" s="18">
        <f t="shared" si="0"/>
        <v>0</v>
      </c>
      <c r="P6" s="18">
        <f t="shared" si="1"/>
        <v>0</v>
      </c>
      <c r="Q6" s="18">
        <f t="shared" si="2"/>
        <v>0</v>
      </c>
      <c r="R6" s="17"/>
    </row>
    <row r="7" spans="1:18" ht="39.6" x14ac:dyDescent="0.3">
      <c r="A7" s="9" t="s">
        <v>18</v>
      </c>
      <c r="B7" s="9" t="s">
        <v>443</v>
      </c>
      <c r="C7" s="56" t="s">
        <v>453</v>
      </c>
      <c r="D7" s="10" t="s">
        <v>452</v>
      </c>
      <c r="E7" s="56" t="s">
        <v>453</v>
      </c>
      <c r="F7" s="41">
        <v>9</v>
      </c>
      <c r="G7" s="42">
        <v>550</v>
      </c>
      <c r="H7" s="43">
        <v>0.21</v>
      </c>
      <c r="I7" s="42">
        <v>665.5</v>
      </c>
      <c r="J7" s="42">
        <v>4950</v>
      </c>
      <c r="K7" s="42">
        <v>5989.5</v>
      </c>
      <c r="L7" s="41" t="s">
        <v>166</v>
      </c>
      <c r="M7" s="41">
        <v>10</v>
      </c>
      <c r="N7" s="17"/>
      <c r="O7" s="18">
        <f t="shared" si="0"/>
        <v>0</v>
      </c>
      <c r="P7" s="18">
        <f t="shared" si="1"/>
        <v>0</v>
      </c>
      <c r="Q7" s="18">
        <f t="shared" si="2"/>
        <v>0</v>
      </c>
      <c r="R7" s="17"/>
    </row>
    <row r="8" spans="1:18" ht="39.6" x14ac:dyDescent="0.3">
      <c r="A8" s="9" t="s">
        <v>18</v>
      </c>
      <c r="B8" s="9" t="s">
        <v>443</v>
      </c>
      <c r="C8" s="56" t="s">
        <v>455</v>
      </c>
      <c r="D8" s="10" t="s">
        <v>454</v>
      </c>
      <c r="E8" s="56" t="s">
        <v>455</v>
      </c>
      <c r="F8" s="41">
        <v>12</v>
      </c>
      <c r="G8" s="42">
        <v>1250</v>
      </c>
      <c r="H8" s="43">
        <v>0.21</v>
      </c>
      <c r="I8" s="42">
        <v>1512.5</v>
      </c>
      <c r="J8" s="42">
        <v>15000</v>
      </c>
      <c r="K8" s="42">
        <v>18150</v>
      </c>
      <c r="L8" s="41" t="s">
        <v>166</v>
      </c>
      <c r="M8" s="41">
        <v>10</v>
      </c>
      <c r="N8" s="17"/>
      <c r="O8" s="18">
        <f t="shared" si="0"/>
        <v>0</v>
      </c>
      <c r="P8" s="18">
        <f t="shared" si="1"/>
        <v>0</v>
      </c>
      <c r="Q8" s="18">
        <f t="shared" si="2"/>
        <v>0</v>
      </c>
      <c r="R8" s="17"/>
    </row>
    <row r="9" spans="1:18" ht="52.8" x14ac:dyDescent="0.3">
      <c r="A9" s="9" t="s">
        <v>18</v>
      </c>
      <c r="B9" s="9" t="s">
        <v>443</v>
      </c>
      <c r="C9" s="65" t="s">
        <v>457</v>
      </c>
      <c r="D9" s="10" t="s">
        <v>456</v>
      </c>
      <c r="E9" s="65" t="s">
        <v>457</v>
      </c>
      <c r="F9" s="41">
        <v>9</v>
      </c>
      <c r="G9" s="42">
        <v>1250</v>
      </c>
      <c r="H9" s="43">
        <v>0.21</v>
      </c>
      <c r="I9" s="42">
        <v>1512.5</v>
      </c>
      <c r="J9" s="42">
        <v>11250</v>
      </c>
      <c r="K9" s="42">
        <v>13612.5</v>
      </c>
      <c r="L9" s="41" t="s">
        <v>166</v>
      </c>
      <c r="M9" s="41">
        <v>10</v>
      </c>
      <c r="N9" s="17"/>
      <c r="O9" s="18">
        <f t="shared" si="0"/>
        <v>0</v>
      </c>
      <c r="P9" s="18">
        <f t="shared" si="1"/>
        <v>0</v>
      </c>
      <c r="Q9" s="18">
        <f t="shared" si="2"/>
        <v>0</v>
      </c>
      <c r="R9" s="17"/>
    </row>
    <row r="10" spans="1:18" ht="52.8" x14ac:dyDescent="0.3">
      <c r="A10" s="9" t="s">
        <v>18</v>
      </c>
      <c r="B10" s="9" t="s">
        <v>443</v>
      </c>
      <c r="C10" s="65" t="s">
        <v>459</v>
      </c>
      <c r="D10" s="10" t="s">
        <v>458</v>
      </c>
      <c r="E10" s="65" t="s">
        <v>459</v>
      </c>
      <c r="F10" s="41">
        <v>12</v>
      </c>
      <c r="G10" s="42">
        <v>1250</v>
      </c>
      <c r="H10" s="43">
        <v>0.21</v>
      </c>
      <c r="I10" s="42">
        <v>1512.5</v>
      </c>
      <c r="J10" s="42">
        <v>15000</v>
      </c>
      <c r="K10" s="42">
        <v>18150</v>
      </c>
      <c r="L10" s="41" t="s">
        <v>166</v>
      </c>
      <c r="M10" s="41">
        <v>10</v>
      </c>
      <c r="N10" s="17"/>
      <c r="O10" s="18">
        <f t="shared" si="0"/>
        <v>0</v>
      </c>
      <c r="P10" s="18">
        <f t="shared" si="1"/>
        <v>0</v>
      </c>
      <c r="Q10" s="18">
        <f t="shared" si="2"/>
        <v>0</v>
      </c>
      <c r="R10" s="17"/>
    </row>
    <row r="11" spans="1:18" ht="39.6" x14ac:dyDescent="0.3">
      <c r="A11" s="9" t="s">
        <v>18</v>
      </c>
      <c r="B11" s="9" t="s">
        <v>443</v>
      </c>
      <c r="C11" s="65" t="s">
        <v>461</v>
      </c>
      <c r="D11" s="10" t="s">
        <v>460</v>
      </c>
      <c r="E11" s="65" t="s">
        <v>461</v>
      </c>
      <c r="F11" s="41">
        <v>36</v>
      </c>
      <c r="G11" s="42">
        <v>500</v>
      </c>
      <c r="H11" s="43">
        <v>0.21</v>
      </c>
      <c r="I11" s="42">
        <v>605</v>
      </c>
      <c r="J11" s="42">
        <v>18000</v>
      </c>
      <c r="K11" s="42">
        <v>21780</v>
      </c>
      <c r="L11" s="41" t="s">
        <v>113</v>
      </c>
      <c r="M11" s="41">
        <v>1</v>
      </c>
      <c r="N11" s="17"/>
      <c r="O11" s="18">
        <f t="shared" si="0"/>
        <v>0</v>
      </c>
      <c r="P11" s="18">
        <f t="shared" si="1"/>
        <v>0</v>
      </c>
      <c r="Q11" s="18">
        <f t="shared" si="2"/>
        <v>0</v>
      </c>
      <c r="R11" s="17"/>
    </row>
    <row r="12" spans="1:18" ht="39.6" x14ac:dyDescent="0.3">
      <c r="I12" s="29" t="s">
        <v>9</v>
      </c>
      <c r="J12" s="25">
        <f>SUM(J3:J11)</f>
        <v>83100</v>
      </c>
      <c r="K12" s="30"/>
      <c r="O12" s="24" t="s">
        <v>15</v>
      </c>
      <c r="P12" s="25">
        <f>SUM(P3:P11)</f>
        <v>0</v>
      </c>
      <c r="Q12" s="26"/>
    </row>
    <row r="13" spans="1:18" ht="39.6" x14ac:dyDescent="0.3">
      <c r="I13" s="30"/>
      <c r="J13" s="31" t="s">
        <v>10</v>
      </c>
      <c r="K13" s="28">
        <f>SUM(K3:K11)</f>
        <v>100551</v>
      </c>
      <c r="O13" s="26"/>
      <c r="P13" s="27" t="s">
        <v>16</v>
      </c>
      <c r="Q13" s="28">
        <f>SUM(Q3:Q11)</f>
        <v>0</v>
      </c>
    </row>
  </sheetData>
  <sheetProtection algorithmName="SHA-512" hashValue="CkPIjb03UbfxF2D113U2YybRQUgV+ZnliTakG2AUEHsoO70ndOyNA5ObkboXWnpwA6EU6xRC/odBOCNJg58vbA==" saltValue="84njiNM6O+dUWOrtfMdp0A==" spinCount="100000" sheet="1" objects="1" scenarios="1" selectLockedCells="1"/>
  <mergeCells count="1">
    <mergeCell ref="A1:R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889A1-5B50-4683-8F0E-A3785B7EED09}">
  <dimension ref="A1:R35"/>
  <sheetViews>
    <sheetView tabSelected="1" topLeftCell="E24" workbookViewId="0">
      <selection activeCell="N33" sqref="N33"/>
    </sheetView>
  </sheetViews>
  <sheetFormatPr baseColWidth="10" defaultRowHeight="14.4" x14ac:dyDescent="0.3"/>
  <cols>
    <col min="1" max="1" width="14" style="57" customWidth="1"/>
    <col min="2" max="2" width="14.109375" style="57" customWidth="1"/>
    <col min="3" max="3" width="29.5546875" style="57" customWidth="1"/>
    <col min="4" max="4" width="18.6640625" style="57" customWidth="1"/>
    <col min="5" max="5" width="27.109375" style="57" customWidth="1"/>
    <col min="6" max="6" width="12.44140625" style="57" customWidth="1"/>
    <col min="7" max="7" width="12.33203125" style="58" customWidth="1"/>
    <col min="8" max="8" width="8.21875" style="59" customWidth="1"/>
    <col min="9" max="9" width="11.5546875" style="58"/>
    <col min="10" max="10" width="13.109375" style="58" customWidth="1"/>
    <col min="11" max="11" width="13.5546875" style="57" customWidth="1"/>
    <col min="12" max="13" width="11.5546875" style="57"/>
    <col min="14" max="14" width="19.6640625" style="57" customWidth="1"/>
    <col min="15" max="15" width="21.5546875" style="57" customWidth="1"/>
    <col min="16" max="16" width="18" style="57" customWidth="1"/>
    <col min="17" max="17" width="17.6640625" style="57" customWidth="1"/>
    <col min="18" max="18" width="16.6640625" style="57" customWidth="1"/>
    <col min="19" max="16384" width="11.5546875" style="57"/>
  </cols>
  <sheetData>
    <row r="1" spans="1:18" ht="18.600000000000001" x14ac:dyDescent="0.3">
      <c r="A1" s="82" t="s">
        <v>534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</row>
    <row r="2" spans="1:18" ht="52.8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39.6" x14ac:dyDescent="0.3">
      <c r="A3" s="9" t="s">
        <v>18</v>
      </c>
      <c r="B3" s="9" t="s">
        <v>19</v>
      </c>
      <c r="C3" s="21" t="s">
        <v>463</v>
      </c>
      <c r="D3" s="10" t="s">
        <v>462</v>
      </c>
      <c r="E3" s="21" t="s">
        <v>463</v>
      </c>
      <c r="F3" s="41">
        <v>27</v>
      </c>
      <c r="G3" s="42">
        <v>41.41</v>
      </c>
      <c r="H3" s="43">
        <v>0.1</v>
      </c>
      <c r="I3" s="42">
        <v>45.550999999999995</v>
      </c>
      <c r="J3" s="13">
        <v>1118.07</v>
      </c>
      <c r="K3" s="13">
        <v>1229.877</v>
      </c>
      <c r="L3" s="40" t="s">
        <v>166</v>
      </c>
      <c r="M3" s="40">
        <v>10</v>
      </c>
      <c r="N3" s="17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39.6" x14ac:dyDescent="0.3">
      <c r="A4" s="9" t="s">
        <v>18</v>
      </c>
      <c r="B4" s="9" t="s">
        <v>19</v>
      </c>
      <c r="C4" s="21" t="s">
        <v>465</v>
      </c>
      <c r="D4" s="10" t="s">
        <v>464</v>
      </c>
      <c r="E4" s="21" t="s">
        <v>465</v>
      </c>
      <c r="F4" s="41">
        <v>27</v>
      </c>
      <c r="G4" s="42">
        <v>45.47</v>
      </c>
      <c r="H4" s="43">
        <v>0.1</v>
      </c>
      <c r="I4" s="42">
        <v>50.016999999999996</v>
      </c>
      <c r="J4" s="13">
        <v>1227.69</v>
      </c>
      <c r="K4" s="13">
        <v>1350.4589999999998</v>
      </c>
      <c r="L4" s="40" t="s">
        <v>166</v>
      </c>
      <c r="M4" s="40">
        <v>10</v>
      </c>
      <c r="N4" s="17"/>
      <c r="O4" s="18">
        <f t="shared" ref="O4:O33" si="0">N4+(N4*H4)</f>
        <v>0</v>
      </c>
      <c r="P4" s="18">
        <f t="shared" ref="P4:P33" si="1">F4*N4</f>
        <v>0</v>
      </c>
      <c r="Q4" s="18">
        <f t="shared" ref="Q4:Q33" si="2">O4*F4</f>
        <v>0</v>
      </c>
      <c r="R4" s="17"/>
    </row>
    <row r="5" spans="1:18" ht="39.6" x14ac:dyDescent="0.3">
      <c r="A5" s="9" t="s">
        <v>18</v>
      </c>
      <c r="B5" s="9" t="s">
        <v>19</v>
      </c>
      <c r="C5" s="21" t="s">
        <v>467</v>
      </c>
      <c r="D5" s="10" t="s">
        <v>466</v>
      </c>
      <c r="E5" s="21" t="s">
        <v>467</v>
      </c>
      <c r="F5" s="41">
        <v>15</v>
      </c>
      <c r="G5" s="42">
        <v>66.790000000000006</v>
      </c>
      <c r="H5" s="43">
        <v>0.1</v>
      </c>
      <c r="I5" s="42">
        <v>73.469000000000008</v>
      </c>
      <c r="J5" s="13">
        <v>1001.8500000000001</v>
      </c>
      <c r="K5" s="13">
        <v>1102.0350000000001</v>
      </c>
      <c r="L5" s="40" t="s">
        <v>166</v>
      </c>
      <c r="M5" s="40">
        <v>10</v>
      </c>
      <c r="N5" s="17"/>
      <c r="O5" s="18">
        <f t="shared" si="0"/>
        <v>0</v>
      </c>
      <c r="P5" s="18">
        <f t="shared" si="1"/>
        <v>0</v>
      </c>
      <c r="Q5" s="18">
        <f t="shared" si="2"/>
        <v>0</v>
      </c>
      <c r="R5" s="17"/>
    </row>
    <row r="6" spans="1:18" ht="39.6" x14ac:dyDescent="0.3">
      <c r="A6" s="9" t="s">
        <v>18</v>
      </c>
      <c r="B6" s="9" t="s">
        <v>19</v>
      </c>
      <c r="C6" s="21" t="s">
        <v>469</v>
      </c>
      <c r="D6" s="10" t="s">
        <v>468</v>
      </c>
      <c r="E6" s="21" t="s">
        <v>469</v>
      </c>
      <c r="F6" s="41">
        <v>33</v>
      </c>
      <c r="G6" s="42">
        <v>46.49</v>
      </c>
      <c r="H6" s="43">
        <v>0.1</v>
      </c>
      <c r="I6" s="42">
        <v>51.139000000000003</v>
      </c>
      <c r="J6" s="13">
        <v>1534.17</v>
      </c>
      <c r="K6" s="13">
        <v>1687.587</v>
      </c>
      <c r="L6" s="40" t="s">
        <v>524</v>
      </c>
      <c r="M6" s="40">
        <v>10</v>
      </c>
      <c r="N6" s="17"/>
      <c r="O6" s="18">
        <f t="shared" si="0"/>
        <v>0</v>
      </c>
      <c r="P6" s="18">
        <f t="shared" si="1"/>
        <v>0</v>
      </c>
      <c r="Q6" s="18">
        <f t="shared" si="2"/>
        <v>0</v>
      </c>
      <c r="R6" s="17"/>
    </row>
    <row r="7" spans="1:18" ht="39.6" x14ac:dyDescent="0.3">
      <c r="A7" s="9" t="s">
        <v>18</v>
      </c>
      <c r="B7" s="9" t="s">
        <v>19</v>
      </c>
      <c r="C7" s="21" t="s">
        <v>471</v>
      </c>
      <c r="D7" s="10" t="s">
        <v>470</v>
      </c>
      <c r="E7" s="21" t="s">
        <v>471</v>
      </c>
      <c r="F7" s="41">
        <v>39</v>
      </c>
      <c r="G7" s="42">
        <v>49.84</v>
      </c>
      <c r="H7" s="43">
        <v>0.1</v>
      </c>
      <c r="I7" s="42">
        <v>54.824000000000005</v>
      </c>
      <c r="J7" s="13">
        <v>1943.7600000000002</v>
      </c>
      <c r="K7" s="13">
        <v>2138.1360000000004</v>
      </c>
      <c r="L7" s="40" t="s">
        <v>166</v>
      </c>
      <c r="M7" s="40">
        <v>10</v>
      </c>
      <c r="N7" s="17"/>
      <c r="O7" s="18">
        <f t="shared" si="0"/>
        <v>0</v>
      </c>
      <c r="P7" s="18">
        <f t="shared" si="1"/>
        <v>0</v>
      </c>
      <c r="Q7" s="18">
        <f t="shared" si="2"/>
        <v>0</v>
      </c>
      <c r="R7" s="17"/>
    </row>
    <row r="8" spans="1:18" ht="39.6" x14ac:dyDescent="0.3">
      <c r="A8" s="9" t="s">
        <v>18</v>
      </c>
      <c r="B8" s="9" t="s">
        <v>19</v>
      </c>
      <c r="C8" s="21" t="s">
        <v>473</v>
      </c>
      <c r="D8" s="10" t="s">
        <v>472</v>
      </c>
      <c r="E8" s="21" t="s">
        <v>473</v>
      </c>
      <c r="F8" s="41">
        <v>30</v>
      </c>
      <c r="G8" s="42">
        <v>73.08</v>
      </c>
      <c r="H8" s="43">
        <v>0.1</v>
      </c>
      <c r="I8" s="42">
        <v>80.388000000000005</v>
      </c>
      <c r="J8" s="13">
        <v>2192.4</v>
      </c>
      <c r="K8" s="13">
        <v>2411.6400000000003</v>
      </c>
      <c r="L8" s="40" t="s">
        <v>166</v>
      </c>
      <c r="M8" s="40">
        <v>10</v>
      </c>
      <c r="N8" s="17"/>
      <c r="O8" s="18">
        <f t="shared" si="0"/>
        <v>0</v>
      </c>
      <c r="P8" s="18">
        <f t="shared" si="1"/>
        <v>0</v>
      </c>
      <c r="Q8" s="18">
        <f t="shared" si="2"/>
        <v>0</v>
      </c>
      <c r="R8" s="17"/>
    </row>
    <row r="9" spans="1:18" ht="39.6" x14ac:dyDescent="0.3">
      <c r="A9" s="9" t="s">
        <v>18</v>
      </c>
      <c r="B9" s="9" t="s">
        <v>19</v>
      </c>
      <c r="C9" s="21" t="s">
        <v>475</v>
      </c>
      <c r="D9" s="10" t="s">
        <v>474</v>
      </c>
      <c r="E9" s="21" t="s">
        <v>475</v>
      </c>
      <c r="F9" s="41">
        <v>39</v>
      </c>
      <c r="G9" s="42">
        <v>62.63</v>
      </c>
      <c r="H9" s="43">
        <v>0.1</v>
      </c>
      <c r="I9" s="42">
        <v>68.893000000000001</v>
      </c>
      <c r="J9" s="13">
        <v>2442.5700000000002</v>
      </c>
      <c r="K9" s="13">
        <v>2686.8270000000002</v>
      </c>
      <c r="L9" s="40" t="s">
        <v>166</v>
      </c>
      <c r="M9" s="40">
        <v>10</v>
      </c>
      <c r="N9" s="17"/>
      <c r="O9" s="18">
        <f t="shared" si="0"/>
        <v>0</v>
      </c>
      <c r="P9" s="18">
        <f t="shared" si="1"/>
        <v>0</v>
      </c>
      <c r="Q9" s="18">
        <f t="shared" si="2"/>
        <v>0</v>
      </c>
      <c r="R9" s="17"/>
    </row>
    <row r="10" spans="1:18" ht="39.6" x14ac:dyDescent="0.3">
      <c r="A10" s="9" t="s">
        <v>18</v>
      </c>
      <c r="B10" s="9" t="s">
        <v>19</v>
      </c>
      <c r="C10" s="21" t="s">
        <v>477</v>
      </c>
      <c r="D10" s="10" t="s">
        <v>476</v>
      </c>
      <c r="E10" s="21" t="s">
        <v>477</v>
      </c>
      <c r="F10" s="41">
        <v>27</v>
      </c>
      <c r="G10" s="42">
        <v>73.08</v>
      </c>
      <c r="H10" s="43">
        <v>0.1</v>
      </c>
      <c r="I10" s="42">
        <v>80.388000000000005</v>
      </c>
      <c r="J10" s="13">
        <v>1973.1599999999999</v>
      </c>
      <c r="K10" s="13">
        <v>2170.4760000000001</v>
      </c>
      <c r="L10" s="40" t="s">
        <v>166</v>
      </c>
      <c r="M10" s="40">
        <v>10</v>
      </c>
      <c r="N10" s="17"/>
      <c r="O10" s="18">
        <f t="shared" si="0"/>
        <v>0</v>
      </c>
      <c r="P10" s="18">
        <f t="shared" si="1"/>
        <v>0</v>
      </c>
      <c r="Q10" s="18">
        <f t="shared" si="2"/>
        <v>0</v>
      </c>
      <c r="R10" s="17"/>
    </row>
    <row r="11" spans="1:18" ht="39.6" x14ac:dyDescent="0.3">
      <c r="A11" s="9" t="s">
        <v>18</v>
      </c>
      <c r="B11" s="9" t="s">
        <v>19</v>
      </c>
      <c r="C11" s="21" t="s">
        <v>479</v>
      </c>
      <c r="D11" s="10" t="s">
        <v>478</v>
      </c>
      <c r="E11" s="21" t="s">
        <v>479</v>
      </c>
      <c r="F11" s="41">
        <v>27</v>
      </c>
      <c r="G11" s="42">
        <v>66.8</v>
      </c>
      <c r="H11" s="43">
        <v>0.1</v>
      </c>
      <c r="I11" s="42">
        <v>73.47999999999999</v>
      </c>
      <c r="J11" s="13">
        <v>1803.6</v>
      </c>
      <c r="K11" s="13">
        <v>1983.9599999999998</v>
      </c>
      <c r="L11" s="40" t="s">
        <v>166</v>
      </c>
      <c r="M11" s="40">
        <v>10</v>
      </c>
      <c r="N11" s="17"/>
      <c r="O11" s="18">
        <f t="shared" si="0"/>
        <v>0</v>
      </c>
      <c r="P11" s="18">
        <f t="shared" si="1"/>
        <v>0</v>
      </c>
      <c r="Q11" s="18">
        <f t="shared" si="2"/>
        <v>0</v>
      </c>
      <c r="R11" s="17"/>
    </row>
    <row r="12" spans="1:18" ht="39.6" x14ac:dyDescent="0.3">
      <c r="A12" s="9" t="s">
        <v>18</v>
      </c>
      <c r="B12" s="9" t="s">
        <v>19</v>
      </c>
      <c r="C12" s="21" t="s">
        <v>481</v>
      </c>
      <c r="D12" s="10" t="s">
        <v>480</v>
      </c>
      <c r="E12" s="21" t="s">
        <v>481</v>
      </c>
      <c r="F12" s="41">
        <v>24</v>
      </c>
      <c r="G12" s="42">
        <v>79.47</v>
      </c>
      <c r="H12" s="43">
        <v>0.1</v>
      </c>
      <c r="I12" s="42">
        <v>87.417000000000002</v>
      </c>
      <c r="J12" s="13">
        <v>1907.28</v>
      </c>
      <c r="K12" s="13">
        <v>2098.0079999999998</v>
      </c>
      <c r="L12" s="40" t="s">
        <v>166</v>
      </c>
      <c r="M12" s="40">
        <v>10</v>
      </c>
      <c r="N12" s="17"/>
      <c r="O12" s="18">
        <f t="shared" si="0"/>
        <v>0</v>
      </c>
      <c r="P12" s="18">
        <f t="shared" si="1"/>
        <v>0</v>
      </c>
      <c r="Q12" s="18">
        <f t="shared" si="2"/>
        <v>0</v>
      </c>
      <c r="R12" s="17"/>
    </row>
    <row r="13" spans="1:18" ht="39.6" x14ac:dyDescent="0.3">
      <c r="A13" s="9" t="s">
        <v>18</v>
      </c>
      <c r="B13" s="9" t="s">
        <v>19</v>
      </c>
      <c r="C13" s="21" t="s">
        <v>483</v>
      </c>
      <c r="D13" s="10" t="s">
        <v>482</v>
      </c>
      <c r="E13" s="21" t="s">
        <v>483</v>
      </c>
      <c r="F13" s="41">
        <v>6</v>
      </c>
      <c r="G13" s="42">
        <v>69.900000000000006</v>
      </c>
      <c r="H13" s="43">
        <v>0.1</v>
      </c>
      <c r="I13" s="42">
        <v>76.89</v>
      </c>
      <c r="J13" s="13">
        <v>419.40000000000003</v>
      </c>
      <c r="K13" s="13">
        <v>461.34000000000003</v>
      </c>
      <c r="L13" s="40" t="s">
        <v>166</v>
      </c>
      <c r="M13" s="40">
        <v>10</v>
      </c>
      <c r="N13" s="17"/>
      <c r="O13" s="18">
        <f t="shared" si="0"/>
        <v>0</v>
      </c>
      <c r="P13" s="18">
        <f t="shared" si="1"/>
        <v>0</v>
      </c>
      <c r="Q13" s="18">
        <f t="shared" si="2"/>
        <v>0</v>
      </c>
      <c r="R13" s="17"/>
    </row>
    <row r="14" spans="1:18" ht="39.6" x14ac:dyDescent="0.3">
      <c r="A14" s="9" t="s">
        <v>18</v>
      </c>
      <c r="B14" s="9" t="s">
        <v>19</v>
      </c>
      <c r="C14" s="21" t="s">
        <v>485</v>
      </c>
      <c r="D14" s="10" t="s">
        <v>484</v>
      </c>
      <c r="E14" s="21" t="s">
        <v>485</v>
      </c>
      <c r="F14" s="41">
        <v>6</v>
      </c>
      <c r="G14" s="42">
        <v>73.08</v>
      </c>
      <c r="H14" s="43">
        <v>0.1</v>
      </c>
      <c r="I14" s="42">
        <v>80.388000000000005</v>
      </c>
      <c r="J14" s="13">
        <v>438.48</v>
      </c>
      <c r="K14" s="13">
        <v>482.32800000000003</v>
      </c>
      <c r="L14" s="40" t="s">
        <v>166</v>
      </c>
      <c r="M14" s="40">
        <v>10</v>
      </c>
      <c r="N14" s="17"/>
      <c r="O14" s="18">
        <f t="shared" si="0"/>
        <v>0</v>
      </c>
      <c r="P14" s="18">
        <f t="shared" si="1"/>
        <v>0</v>
      </c>
      <c r="Q14" s="18">
        <f t="shared" si="2"/>
        <v>0</v>
      </c>
      <c r="R14" s="17"/>
    </row>
    <row r="15" spans="1:18" ht="39.6" x14ac:dyDescent="0.3">
      <c r="A15" s="9" t="s">
        <v>18</v>
      </c>
      <c r="B15" s="9" t="s">
        <v>19</v>
      </c>
      <c r="C15" s="21" t="s">
        <v>487</v>
      </c>
      <c r="D15" s="10" t="s">
        <v>486</v>
      </c>
      <c r="E15" s="21" t="s">
        <v>487</v>
      </c>
      <c r="F15" s="41">
        <v>6</v>
      </c>
      <c r="G15" s="42">
        <v>79.47</v>
      </c>
      <c r="H15" s="43">
        <v>0.1</v>
      </c>
      <c r="I15" s="42">
        <v>87.417000000000002</v>
      </c>
      <c r="J15" s="13">
        <v>476.82</v>
      </c>
      <c r="K15" s="13">
        <v>524.50199999999995</v>
      </c>
      <c r="L15" s="40" t="s">
        <v>166</v>
      </c>
      <c r="M15" s="40">
        <v>10</v>
      </c>
      <c r="N15" s="17"/>
      <c r="O15" s="18">
        <f t="shared" si="0"/>
        <v>0</v>
      </c>
      <c r="P15" s="18">
        <f t="shared" si="1"/>
        <v>0</v>
      </c>
      <c r="Q15" s="18">
        <f t="shared" si="2"/>
        <v>0</v>
      </c>
      <c r="R15" s="17"/>
    </row>
    <row r="16" spans="1:18" ht="39.6" x14ac:dyDescent="0.3">
      <c r="A16" s="9" t="s">
        <v>18</v>
      </c>
      <c r="B16" s="9" t="s">
        <v>19</v>
      </c>
      <c r="C16" s="21" t="s">
        <v>489</v>
      </c>
      <c r="D16" s="10" t="s">
        <v>488</v>
      </c>
      <c r="E16" s="21" t="s">
        <v>489</v>
      </c>
      <c r="F16" s="41">
        <v>30</v>
      </c>
      <c r="G16" s="42">
        <v>77.44</v>
      </c>
      <c r="H16" s="43">
        <v>0.1</v>
      </c>
      <c r="I16" s="42">
        <v>85.183999999999997</v>
      </c>
      <c r="J16" s="13">
        <v>2323.1999999999998</v>
      </c>
      <c r="K16" s="13">
        <v>2555.52</v>
      </c>
      <c r="L16" s="40" t="s">
        <v>166</v>
      </c>
      <c r="M16" s="40">
        <v>10</v>
      </c>
      <c r="N16" s="17"/>
      <c r="O16" s="18">
        <f t="shared" si="0"/>
        <v>0</v>
      </c>
      <c r="P16" s="18">
        <f t="shared" si="1"/>
        <v>0</v>
      </c>
      <c r="Q16" s="18">
        <f t="shared" si="2"/>
        <v>0</v>
      </c>
      <c r="R16" s="17"/>
    </row>
    <row r="17" spans="1:18" ht="39.6" x14ac:dyDescent="0.3">
      <c r="A17" s="9" t="s">
        <v>18</v>
      </c>
      <c r="B17" s="9" t="s">
        <v>19</v>
      </c>
      <c r="C17" s="21" t="s">
        <v>491</v>
      </c>
      <c r="D17" s="10" t="s">
        <v>490</v>
      </c>
      <c r="E17" s="21" t="s">
        <v>491</v>
      </c>
      <c r="F17" s="41">
        <v>15</v>
      </c>
      <c r="G17" s="42">
        <v>65.16</v>
      </c>
      <c r="H17" s="43">
        <v>0.1</v>
      </c>
      <c r="I17" s="42">
        <v>71.676000000000002</v>
      </c>
      <c r="J17" s="13">
        <v>977.4</v>
      </c>
      <c r="K17" s="13">
        <v>1075.1400000000001</v>
      </c>
      <c r="L17" s="40" t="s">
        <v>166</v>
      </c>
      <c r="M17" s="40">
        <v>10</v>
      </c>
      <c r="N17" s="17"/>
      <c r="O17" s="18">
        <f t="shared" si="0"/>
        <v>0</v>
      </c>
      <c r="P17" s="18">
        <f t="shared" si="1"/>
        <v>0</v>
      </c>
      <c r="Q17" s="18">
        <f t="shared" si="2"/>
        <v>0</v>
      </c>
      <c r="R17" s="17"/>
    </row>
    <row r="18" spans="1:18" ht="39.6" x14ac:dyDescent="0.3">
      <c r="A18" s="9" t="s">
        <v>18</v>
      </c>
      <c r="B18" s="9" t="s">
        <v>19</v>
      </c>
      <c r="C18" s="21" t="s">
        <v>493</v>
      </c>
      <c r="D18" s="10" t="s">
        <v>492</v>
      </c>
      <c r="E18" s="21" t="s">
        <v>493</v>
      </c>
      <c r="F18" s="41">
        <v>18</v>
      </c>
      <c r="G18" s="42">
        <v>86.07</v>
      </c>
      <c r="H18" s="43">
        <v>0.1</v>
      </c>
      <c r="I18" s="42">
        <v>94.676999999999992</v>
      </c>
      <c r="J18" s="13">
        <v>1549.2599999999998</v>
      </c>
      <c r="K18" s="13">
        <v>1704.1859999999999</v>
      </c>
      <c r="L18" s="40" t="s">
        <v>166</v>
      </c>
      <c r="M18" s="40">
        <v>10</v>
      </c>
      <c r="N18" s="17"/>
      <c r="O18" s="18">
        <f t="shared" si="0"/>
        <v>0</v>
      </c>
      <c r="P18" s="18">
        <f t="shared" si="1"/>
        <v>0</v>
      </c>
      <c r="Q18" s="18">
        <f t="shared" si="2"/>
        <v>0</v>
      </c>
      <c r="R18" s="17"/>
    </row>
    <row r="19" spans="1:18" ht="39.6" x14ac:dyDescent="0.3">
      <c r="A19" s="9" t="s">
        <v>18</v>
      </c>
      <c r="B19" s="9" t="s">
        <v>19</v>
      </c>
      <c r="C19" s="21" t="s">
        <v>495</v>
      </c>
      <c r="D19" s="10" t="s">
        <v>494</v>
      </c>
      <c r="E19" s="21" t="s">
        <v>495</v>
      </c>
      <c r="F19" s="41">
        <v>6</v>
      </c>
      <c r="G19" s="42">
        <v>136</v>
      </c>
      <c r="H19" s="43">
        <v>0.1</v>
      </c>
      <c r="I19" s="42">
        <v>149.6</v>
      </c>
      <c r="J19" s="13">
        <v>816</v>
      </c>
      <c r="K19" s="13">
        <v>897.59999999999991</v>
      </c>
      <c r="L19" s="40" t="s">
        <v>166</v>
      </c>
      <c r="M19" s="40">
        <v>10</v>
      </c>
      <c r="N19" s="17"/>
      <c r="O19" s="18">
        <f t="shared" si="0"/>
        <v>0</v>
      </c>
      <c r="P19" s="18">
        <f t="shared" si="1"/>
        <v>0</v>
      </c>
      <c r="Q19" s="18">
        <f t="shared" si="2"/>
        <v>0</v>
      </c>
      <c r="R19" s="17"/>
    </row>
    <row r="20" spans="1:18" ht="39.6" x14ac:dyDescent="0.3">
      <c r="A20" s="9" t="s">
        <v>18</v>
      </c>
      <c r="B20" s="9" t="s">
        <v>19</v>
      </c>
      <c r="C20" s="21" t="s">
        <v>497</v>
      </c>
      <c r="D20" s="10" t="s">
        <v>496</v>
      </c>
      <c r="E20" s="21" t="s">
        <v>497</v>
      </c>
      <c r="F20" s="41">
        <v>6</v>
      </c>
      <c r="G20" s="42">
        <v>155.19</v>
      </c>
      <c r="H20" s="43">
        <v>0.1</v>
      </c>
      <c r="I20" s="42">
        <v>170.709</v>
      </c>
      <c r="J20" s="13">
        <v>931.14</v>
      </c>
      <c r="K20" s="13">
        <v>1024.2539999999999</v>
      </c>
      <c r="L20" s="40" t="s">
        <v>166</v>
      </c>
      <c r="M20" s="40">
        <v>10</v>
      </c>
      <c r="N20" s="17"/>
      <c r="O20" s="18">
        <f t="shared" si="0"/>
        <v>0</v>
      </c>
      <c r="P20" s="18">
        <f t="shared" si="1"/>
        <v>0</v>
      </c>
      <c r="Q20" s="18">
        <f t="shared" si="2"/>
        <v>0</v>
      </c>
      <c r="R20" s="17"/>
    </row>
    <row r="21" spans="1:18" ht="39.6" x14ac:dyDescent="0.3">
      <c r="A21" s="9" t="s">
        <v>18</v>
      </c>
      <c r="B21" s="9" t="s">
        <v>19</v>
      </c>
      <c r="C21" s="21" t="s">
        <v>499</v>
      </c>
      <c r="D21" s="10" t="s">
        <v>498</v>
      </c>
      <c r="E21" s="21" t="s">
        <v>499</v>
      </c>
      <c r="F21" s="41">
        <v>6</v>
      </c>
      <c r="G21" s="42">
        <v>14.21</v>
      </c>
      <c r="H21" s="43">
        <v>0.1</v>
      </c>
      <c r="I21" s="42">
        <v>15.631</v>
      </c>
      <c r="J21" s="13">
        <v>85.26</v>
      </c>
      <c r="K21" s="13">
        <v>93.786000000000001</v>
      </c>
      <c r="L21" s="40" t="s">
        <v>113</v>
      </c>
      <c r="M21" s="40">
        <v>1</v>
      </c>
      <c r="N21" s="17"/>
      <c r="O21" s="18">
        <f t="shared" si="0"/>
        <v>0</v>
      </c>
      <c r="P21" s="18">
        <f t="shared" si="1"/>
        <v>0</v>
      </c>
      <c r="Q21" s="18">
        <f t="shared" si="2"/>
        <v>0</v>
      </c>
      <c r="R21" s="17"/>
    </row>
    <row r="22" spans="1:18" ht="39.6" x14ac:dyDescent="0.3">
      <c r="A22" s="9" t="s">
        <v>18</v>
      </c>
      <c r="B22" s="9" t="s">
        <v>19</v>
      </c>
      <c r="C22" s="9" t="s">
        <v>501</v>
      </c>
      <c r="D22" s="10" t="s">
        <v>500</v>
      </c>
      <c r="E22" s="9" t="s">
        <v>501</v>
      </c>
      <c r="F22" s="41">
        <v>6</v>
      </c>
      <c r="G22" s="42">
        <v>23.06</v>
      </c>
      <c r="H22" s="43">
        <v>0.1</v>
      </c>
      <c r="I22" s="42">
        <v>25.366</v>
      </c>
      <c r="J22" s="13">
        <v>138.35999999999999</v>
      </c>
      <c r="K22" s="13">
        <v>152.196</v>
      </c>
      <c r="L22" s="40" t="s">
        <v>525</v>
      </c>
      <c r="M22" s="10">
        <v>1</v>
      </c>
      <c r="N22" s="17"/>
      <c r="O22" s="18">
        <f t="shared" si="0"/>
        <v>0</v>
      </c>
      <c r="P22" s="18">
        <f t="shared" si="1"/>
        <v>0</v>
      </c>
      <c r="Q22" s="18">
        <f t="shared" si="2"/>
        <v>0</v>
      </c>
      <c r="R22" s="17"/>
    </row>
    <row r="23" spans="1:18" ht="39.6" x14ac:dyDescent="0.3">
      <c r="A23" s="9" t="s">
        <v>18</v>
      </c>
      <c r="B23" s="9" t="s">
        <v>19</v>
      </c>
      <c r="C23" s="9" t="s">
        <v>503</v>
      </c>
      <c r="D23" s="10" t="s">
        <v>502</v>
      </c>
      <c r="E23" s="9" t="s">
        <v>503</v>
      </c>
      <c r="F23" s="41">
        <v>75</v>
      </c>
      <c r="G23" s="42">
        <v>13.06</v>
      </c>
      <c r="H23" s="43">
        <v>0.1</v>
      </c>
      <c r="I23" s="42">
        <v>14.366</v>
      </c>
      <c r="J23" s="13">
        <v>979.5</v>
      </c>
      <c r="K23" s="13">
        <v>1077.45</v>
      </c>
      <c r="L23" s="40" t="s">
        <v>113</v>
      </c>
      <c r="M23" s="10">
        <v>1</v>
      </c>
      <c r="N23" s="17"/>
      <c r="O23" s="18">
        <f t="shared" si="0"/>
        <v>0</v>
      </c>
      <c r="P23" s="18">
        <f t="shared" si="1"/>
        <v>0</v>
      </c>
      <c r="Q23" s="18">
        <f t="shared" si="2"/>
        <v>0</v>
      </c>
      <c r="R23" s="17"/>
    </row>
    <row r="24" spans="1:18" ht="39.6" x14ac:dyDescent="0.3">
      <c r="A24" s="9" t="s">
        <v>18</v>
      </c>
      <c r="B24" s="9" t="s">
        <v>19</v>
      </c>
      <c r="C24" s="9" t="s">
        <v>505</v>
      </c>
      <c r="D24" s="10" t="s">
        <v>504</v>
      </c>
      <c r="E24" s="9" t="s">
        <v>505</v>
      </c>
      <c r="F24" s="41">
        <v>36</v>
      </c>
      <c r="G24" s="42">
        <v>16.420000000000002</v>
      </c>
      <c r="H24" s="43">
        <v>0.1</v>
      </c>
      <c r="I24" s="42">
        <v>18.062000000000001</v>
      </c>
      <c r="J24" s="13">
        <v>591.12000000000012</v>
      </c>
      <c r="K24" s="13">
        <v>650.23200000000008</v>
      </c>
      <c r="L24" s="40" t="s">
        <v>113</v>
      </c>
      <c r="M24" s="10">
        <v>1</v>
      </c>
      <c r="N24" s="17"/>
      <c r="O24" s="18">
        <f t="shared" si="0"/>
        <v>0</v>
      </c>
      <c r="P24" s="18">
        <f t="shared" si="1"/>
        <v>0</v>
      </c>
      <c r="Q24" s="18">
        <f t="shared" si="2"/>
        <v>0</v>
      </c>
      <c r="R24" s="17"/>
    </row>
    <row r="25" spans="1:18" ht="39.6" x14ac:dyDescent="0.3">
      <c r="A25" s="9" t="s">
        <v>18</v>
      </c>
      <c r="B25" s="9" t="s">
        <v>19</v>
      </c>
      <c r="C25" s="9" t="s">
        <v>507</v>
      </c>
      <c r="D25" s="10" t="s">
        <v>506</v>
      </c>
      <c r="E25" s="9" t="s">
        <v>507</v>
      </c>
      <c r="F25" s="41">
        <v>39</v>
      </c>
      <c r="G25" s="42">
        <v>14.42</v>
      </c>
      <c r="H25" s="43">
        <v>0.1</v>
      </c>
      <c r="I25" s="42">
        <v>15.862</v>
      </c>
      <c r="J25" s="13">
        <v>562.38</v>
      </c>
      <c r="K25" s="13">
        <v>618.61800000000005</v>
      </c>
      <c r="L25" s="40" t="s">
        <v>113</v>
      </c>
      <c r="M25" s="10">
        <v>1</v>
      </c>
      <c r="N25" s="17"/>
      <c r="O25" s="18">
        <f t="shared" si="0"/>
        <v>0</v>
      </c>
      <c r="P25" s="18">
        <f t="shared" si="1"/>
        <v>0</v>
      </c>
      <c r="Q25" s="18">
        <f t="shared" si="2"/>
        <v>0</v>
      </c>
      <c r="R25" s="17"/>
    </row>
    <row r="26" spans="1:18" ht="39.6" x14ac:dyDescent="0.3">
      <c r="A26" s="9" t="s">
        <v>18</v>
      </c>
      <c r="B26" s="9" t="s">
        <v>19</v>
      </c>
      <c r="C26" s="9" t="s">
        <v>509</v>
      </c>
      <c r="D26" s="10" t="s">
        <v>508</v>
      </c>
      <c r="E26" s="9" t="s">
        <v>509</v>
      </c>
      <c r="F26" s="41">
        <v>6</v>
      </c>
      <c r="G26" s="42">
        <v>53.33</v>
      </c>
      <c r="H26" s="43">
        <v>0.1</v>
      </c>
      <c r="I26" s="42">
        <v>58.662999999999997</v>
      </c>
      <c r="J26" s="13">
        <v>319.98</v>
      </c>
      <c r="K26" s="13">
        <v>351.97799999999995</v>
      </c>
      <c r="L26" s="40" t="s">
        <v>166</v>
      </c>
      <c r="M26" s="10">
        <v>10</v>
      </c>
      <c r="N26" s="17"/>
      <c r="O26" s="18">
        <f t="shared" si="0"/>
        <v>0</v>
      </c>
      <c r="P26" s="18">
        <f t="shared" si="1"/>
        <v>0</v>
      </c>
      <c r="Q26" s="18">
        <f t="shared" si="2"/>
        <v>0</v>
      </c>
      <c r="R26" s="17"/>
    </row>
    <row r="27" spans="1:18" ht="39.6" x14ac:dyDescent="0.3">
      <c r="A27" s="9" t="s">
        <v>18</v>
      </c>
      <c r="B27" s="9" t="s">
        <v>19</v>
      </c>
      <c r="C27" s="21" t="s">
        <v>511</v>
      </c>
      <c r="D27" s="10" t="s">
        <v>510</v>
      </c>
      <c r="E27" s="21" t="s">
        <v>511</v>
      </c>
      <c r="F27" s="41">
        <v>9</v>
      </c>
      <c r="G27" s="42">
        <v>75.31</v>
      </c>
      <c r="H27" s="43">
        <v>0.1</v>
      </c>
      <c r="I27" s="42">
        <v>82.841000000000008</v>
      </c>
      <c r="J27" s="13">
        <v>677.79</v>
      </c>
      <c r="K27" s="13">
        <v>745.56900000000007</v>
      </c>
      <c r="L27" s="40" t="s">
        <v>166</v>
      </c>
      <c r="M27" s="40">
        <v>10</v>
      </c>
      <c r="N27" s="17"/>
      <c r="O27" s="18">
        <f t="shared" si="0"/>
        <v>0</v>
      </c>
      <c r="P27" s="18">
        <f t="shared" si="1"/>
        <v>0</v>
      </c>
      <c r="Q27" s="18">
        <f t="shared" si="2"/>
        <v>0</v>
      </c>
      <c r="R27" s="17"/>
    </row>
    <row r="28" spans="1:18" ht="39.6" x14ac:dyDescent="0.3">
      <c r="A28" s="9" t="s">
        <v>18</v>
      </c>
      <c r="B28" s="9" t="s">
        <v>19</v>
      </c>
      <c r="C28" s="21" t="s">
        <v>513</v>
      </c>
      <c r="D28" s="10" t="s">
        <v>512</v>
      </c>
      <c r="E28" s="21" t="s">
        <v>513</v>
      </c>
      <c r="F28" s="41">
        <v>9</v>
      </c>
      <c r="G28" s="42">
        <v>33.93</v>
      </c>
      <c r="H28" s="43">
        <v>0.1</v>
      </c>
      <c r="I28" s="42">
        <v>37.323</v>
      </c>
      <c r="J28" s="13">
        <v>305.37</v>
      </c>
      <c r="K28" s="13">
        <v>335.90699999999998</v>
      </c>
      <c r="L28" s="40" t="s">
        <v>113</v>
      </c>
      <c r="M28" s="40">
        <v>1</v>
      </c>
      <c r="N28" s="17"/>
      <c r="O28" s="18">
        <f t="shared" si="0"/>
        <v>0</v>
      </c>
      <c r="P28" s="18">
        <f t="shared" si="1"/>
        <v>0</v>
      </c>
      <c r="Q28" s="18">
        <f t="shared" si="2"/>
        <v>0</v>
      </c>
      <c r="R28" s="17"/>
    </row>
    <row r="29" spans="1:18" ht="39.6" x14ac:dyDescent="0.3">
      <c r="A29" s="9" t="s">
        <v>18</v>
      </c>
      <c r="B29" s="9" t="s">
        <v>19</v>
      </c>
      <c r="C29" s="21" t="s">
        <v>515</v>
      </c>
      <c r="D29" s="10" t="s">
        <v>514</v>
      </c>
      <c r="E29" s="21" t="s">
        <v>515</v>
      </c>
      <c r="F29" s="41">
        <v>6</v>
      </c>
      <c r="G29" s="42">
        <v>34</v>
      </c>
      <c r="H29" s="43">
        <v>0.1</v>
      </c>
      <c r="I29" s="42">
        <v>37.4</v>
      </c>
      <c r="J29" s="13">
        <v>204</v>
      </c>
      <c r="K29" s="13">
        <v>224.39999999999998</v>
      </c>
      <c r="L29" s="40" t="s">
        <v>113</v>
      </c>
      <c r="M29" s="40">
        <v>1</v>
      </c>
      <c r="N29" s="17"/>
      <c r="O29" s="18">
        <f t="shared" si="0"/>
        <v>0</v>
      </c>
      <c r="P29" s="18">
        <f t="shared" si="1"/>
        <v>0</v>
      </c>
      <c r="Q29" s="18">
        <f t="shared" si="2"/>
        <v>0</v>
      </c>
      <c r="R29" s="17"/>
    </row>
    <row r="30" spans="1:18" ht="39.6" x14ac:dyDescent="0.3">
      <c r="A30" s="9" t="s">
        <v>18</v>
      </c>
      <c r="B30" s="9" t="s">
        <v>19</v>
      </c>
      <c r="C30" s="21" t="s">
        <v>517</v>
      </c>
      <c r="D30" s="10" t="s">
        <v>516</v>
      </c>
      <c r="E30" s="21" t="s">
        <v>517</v>
      </c>
      <c r="F30" s="41">
        <v>15</v>
      </c>
      <c r="G30" s="42">
        <v>26.4</v>
      </c>
      <c r="H30" s="43">
        <v>0.1</v>
      </c>
      <c r="I30" s="42">
        <v>29.04</v>
      </c>
      <c r="J30" s="13">
        <v>396</v>
      </c>
      <c r="K30" s="13">
        <v>435.59999999999997</v>
      </c>
      <c r="L30" s="40" t="s">
        <v>113</v>
      </c>
      <c r="M30" s="40">
        <v>1</v>
      </c>
      <c r="N30" s="17"/>
      <c r="O30" s="18">
        <f t="shared" si="0"/>
        <v>0</v>
      </c>
      <c r="P30" s="18">
        <f t="shared" si="1"/>
        <v>0</v>
      </c>
      <c r="Q30" s="18">
        <f t="shared" si="2"/>
        <v>0</v>
      </c>
      <c r="R30" s="17"/>
    </row>
    <row r="31" spans="1:18" ht="39.6" x14ac:dyDescent="0.3">
      <c r="A31" s="9" t="s">
        <v>18</v>
      </c>
      <c r="B31" s="9" t="s">
        <v>19</v>
      </c>
      <c r="C31" s="66" t="s">
        <v>519</v>
      </c>
      <c r="D31" s="10" t="s">
        <v>518</v>
      </c>
      <c r="E31" s="66" t="s">
        <v>519</v>
      </c>
      <c r="F31" s="41">
        <v>6</v>
      </c>
      <c r="G31" s="42">
        <v>93.28</v>
      </c>
      <c r="H31" s="43">
        <v>0.1</v>
      </c>
      <c r="I31" s="42">
        <v>102.608</v>
      </c>
      <c r="J31" s="13">
        <v>559.68000000000006</v>
      </c>
      <c r="K31" s="13">
        <v>615.64800000000002</v>
      </c>
      <c r="L31" s="40" t="s">
        <v>166</v>
      </c>
      <c r="M31" s="40">
        <v>10</v>
      </c>
      <c r="N31" s="17"/>
      <c r="O31" s="18">
        <f t="shared" si="0"/>
        <v>0</v>
      </c>
      <c r="P31" s="18">
        <f t="shared" si="1"/>
        <v>0</v>
      </c>
      <c r="Q31" s="18">
        <f t="shared" si="2"/>
        <v>0</v>
      </c>
      <c r="R31" s="17"/>
    </row>
    <row r="32" spans="1:18" ht="45" customHeight="1" x14ac:dyDescent="0.3">
      <c r="A32" s="9" t="s">
        <v>18</v>
      </c>
      <c r="B32" s="9" t="s">
        <v>19</v>
      </c>
      <c r="C32" s="21" t="s">
        <v>521</v>
      </c>
      <c r="D32" s="10" t="s">
        <v>520</v>
      </c>
      <c r="E32" s="21" t="s">
        <v>521</v>
      </c>
      <c r="F32" s="41">
        <v>6</v>
      </c>
      <c r="G32" s="42">
        <v>605.13</v>
      </c>
      <c r="H32" s="43">
        <v>0.21</v>
      </c>
      <c r="I32" s="42">
        <v>732.20730000000003</v>
      </c>
      <c r="J32" s="13">
        <v>3630.7799999999997</v>
      </c>
      <c r="K32" s="13">
        <v>4393.2438000000002</v>
      </c>
      <c r="L32" s="40" t="s">
        <v>113</v>
      </c>
      <c r="M32" s="40">
        <v>1</v>
      </c>
      <c r="N32" s="17"/>
      <c r="O32" s="18">
        <f t="shared" si="0"/>
        <v>0</v>
      </c>
      <c r="P32" s="18">
        <f t="shared" si="1"/>
        <v>0</v>
      </c>
      <c r="Q32" s="18">
        <f t="shared" si="2"/>
        <v>0</v>
      </c>
      <c r="R32" s="17"/>
    </row>
    <row r="33" spans="1:18" ht="39.6" x14ac:dyDescent="0.3">
      <c r="A33" s="9" t="s">
        <v>18</v>
      </c>
      <c r="B33" s="9" t="s">
        <v>19</v>
      </c>
      <c r="C33" s="21" t="s">
        <v>523</v>
      </c>
      <c r="D33" s="10" t="s">
        <v>522</v>
      </c>
      <c r="E33" s="21" t="s">
        <v>523</v>
      </c>
      <c r="F33" s="41">
        <v>3</v>
      </c>
      <c r="G33" s="42">
        <v>605.13</v>
      </c>
      <c r="H33" s="43">
        <v>0.21</v>
      </c>
      <c r="I33" s="42">
        <v>732.20730000000003</v>
      </c>
      <c r="J33" s="13">
        <v>1815.3899999999999</v>
      </c>
      <c r="K33" s="13">
        <v>2196.6219000000001</v>
      </c>
      <c r="L33" s="40" t="s">
        <v>113</v>
      </c>
      <c r="M33" s="40">
        <v>1</v>
      </c>
      <c r="N33" s="17"/>
      <c r="O33" s="18">
        <f t="shared" si="0"/>
        <v>0</v>
      </c>
      <c r="P33" s="18">
        <f t="shared" si="1"/>
        <v>0</v>
      </c>
      <c r="Q33" s="18">
        <f t="shared" si="2"/>
        <v>0</v>
      </c>
      <c r="R33" s="17"/>
    </row>
    <row r="34" spans="1:18" ht="39.6" x14ac:dyDescent="0.3">
      <c r="I34" s="29" t="s">
        <v>9</v>
      </c>
      <c r="J34" s="25">
        <f>SUM(J3:J33)</f>
        <v>35341.86</v>
      </c>
      <c r="K34" s="30"/>
      <c r="L34"/>
      <c r="M34"/>
      <c r="N34"/>
      <c r="O34" s="24" t="s">
        <v>15</v>
      </c>
      <c r="P34" s="25">
        <f>SUM(P3:P33)</f>
        <v>0</v>
      </c>
      <c r="Q34" s="26"/>
    </row>
    <row r="35" spans="1:18" ht="34.799999999999997" customHeight="1" x14ac:dyDescent="0.3">
      <c r="I35" s="30"/>
      <c r="J35" s="31" t="s">
        <v>10</v>
      </c>
      <c r="K35" s="28">
        <f>SUM(K3:K33)</f>
        <v>39475.1247</v>
      </c>
      <c r="L35"/>
      <c r="M35"/>
      <c r="N35"/>
      <c r="O35" s="26"/>
      <c r="P35" s="27" t="s">
        <v>16</v>
      </c>
      <c r="Q35" s="28">
        <f>SUM(Q3:Q33)</f>
        <v>0</v>
      </c>
    </row>
  </sheetData>
  <sheetProtection algorithmName="SHA-512" hashValue="T8OP6B6vgPeXfPYpwyxH9OOkRYTL6KJ5LgU/qQnrPnkERUayu9hkrEML4C1G/4fxxONoqdEs+i/N+EqoA/gKIw==" saltValue="kELGUuoyfeRD82EGcGHXHQ==" spinCount="100000" sheet="1" objects="1" scenarios="1" selectLockedCells="1"/>
  <mergeCells count="1">
    <mergeCell ref="A1:R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2C262783-9AC0-48E2-8746-45D07075A0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AD2DAC-ADCE-4707-9E8F-996DB8B8F0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7960786-DCDC-4884-A6B9-D846466EF720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LOTE 1</vt:lpstr>
      <vt:lpstr>LOTE 2</vt:lpstr>
      <vt:lpstr>LOTE 3</vt:lpstr>
      <vt:lpstr>LOTE 4</vt:lpstr>
      <vt:lpstr>LOTE 5</vt:lpstr>
      <vt:lpstr>LOTE 6</vt:lpstr>
      <vt:lpstr>LOTE 7</vt:lpstr>
      <vt:lpstr>LOTE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2026-06-08T09:30:32Z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</Properties>
</file>