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774" documentId="13_ncr:1_{DBC0284F-F716-42D8-861F-14BC754F4F71}" xr6:coauthVersionLast="47" xr6:coauthVersionMax="47" xr10:uidLastSave="{D0CEBE34-245D-4B4D-AB13-01DF7B0143AE}"/>
  <bookViews>
    <workbookView xWindow="-120" yWindow="-120" windowWidth="29040" windowHeight="15720" tabRatio="844" xr2:uid="{00000000-000D-0000-FFFF-FFFF00000000}"/>
  </bookViews>
  <sheets>
    <sheet name="LOTE 1 ASTURIAS" sheetId="10" r:id="rId1"/>
    <sheet name="LOTE 2 BURGOS" sheetId="11" r:id="rId2"/>
    <sheet name="LOTE 3 LEON" sheetId="12" r:id="rId3"/>
    <sheet name="LOTE 4 MIRANDA" sheetId="13" r:id="rId4"/>
    <sheet name="LOTE 5 VIZCAYA" sheetId="14" r:id="rId5"/>
    <sheet name="LOTE 6 AGUILAR" sheetId="15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3" l="1"/>
  <c r="C14" i="13" s="1"/>
  <c r="C4" i="11"/>
  <c r="C14" i="11" s="1"/>
  <c r="C4" i="10"/>
  <c r="B16" i="15"/>
  <c r="D16" i="15" s="1"/>
  <c r="C15" i="15"/>
  <c r="B15" i="15"/>
  <c r="C14" i="15"/>
  <c r="B14" i="15"/>
  <c r="C13" i="15"/>
  <c r="B13" i="15"/>
  <c r="D13" i="15" s="1"/>
  <c r="D9" i="15"/>
  <c r="B16" i="14"/>
  <c r="D16" i="14" s="1"/>
  <c r="C15" i="14"/>
  <c r="B15" i="14"/>
  <c r="C14" i="14"/>
  <c r="B14" i="14"/>
  <c r="C13" i="14"/>
  <c r="B13" i="14"/>
  <c r="D9" i="14"/>
  <c r="B16" i="13"/>
  <c r="D16" i="13" s="1"/>
  <c r="C15" i="13"/>
  <c r="B15" i="13"/>
  <c r="B14" i="13"/>
  <c r="C13" i="13"/>
  <c r="B13" i="13"/>
  <c r="D9" i="13"/>
  <c r="B16" i="12"/>
  <c r="D16" i="12" s="1"/>
  <c r="C15" i="12"/>
  <c r="B15" i="12"/>
  <c r="C14" i="12"/>
  <c r="B14" i="12"/>
  <c r="C13" i="12"/>
  <c r="B13" i="12"/>
  <c r="D9" i="12"/>
  <c r="B16" i="11"/>
  <c r="D16" i="11" s="1"/>
  <c r="C15" i="11"/>
  <c r="B15" i="11"/>
  <c r="B14" i="11"/>
  <c r="C13" i="11"/>
  <c r="B13" i="11"/>
  <c r="D13" i="11" s="1"/>
  <c r="D9" i="11"/>
  <c r="D14" i="15" l="1"/>
  <c r="D17" i="15" s="1"/>
  <c r="D19" i="15" s="1"/>
  <c r="D18" i="15" s="1"/>
  <c r="D15" i="15"/>
  <c r="D14" i="14"/>
  <c r="D13" i="14"/>
  <c r="D15" i="14"/>
  <c r="D13" i="12"/>
  <c r="D15" i="12"/>
  <c r="D15" i="11"/>
  <c r="D13" i="13"/>
  <c r="D14" i="13"/>
  <c r="D15" i="13"/>
  <c r="D14" i="12"/>
  <c r="D17" i="12" s="1"/>
  <c r="D19" i="12" s="1"/>
  <c r="D18" i="12" s="1"/>
  <c r="D14" i="11"/>
  <c r="D17" i="11" s="1"/>
  <c r="D19" i="11" s="1"/>
  <c r="D18" i="11" s="1"/>
  <c r="D17" i="14" l="1"/>
  <c r="D19" i="14" s="1"/>
  <c r="D18" i="14" s="1"/>
  <c r="D17" i="13"/>
  <c r="D19" i="13" s="1"/>
  <c r="D18" i="13" s="1"/>
  <c r="C15" i="10" l="1"/>
  <c r="C14" i="10"/>
  <c r="D9" i="10"/>
  <c r="B15" i="10"/>
  <c r="B14" i="10"/>
  <c r="D14" i="10" s="1"/>
  <c r="C13" i="10"/>
  <c r="B16" i="10"/>
  <c r="D16" i="10" s="1"/>
  <c r="D15" i="10" l="1"/>
  <c r="B13" i="10"/>
  <c r="D13" i="10" s="1"/>
  <c r="D17" i="10" l="1"/>
  <c r="D19" i="10" s="1"/>
  <c r="D18" i="10" s="1"/>
</calcChain>
</file>

<file path=xl/sharedStrings.xml><?xml version="1.0" encoding="utf-8"?>
<sst xmlns="http://schemas.openxmlformats.org/spreadsheetml/2006/main" count="186" uniqueCount="24">
  <si>
    <t>TIPO TRAYECTO</t>
  </si>
  <si>
    <t>IMPORTE FIJO</t>
  </si>
  <si>
    <t>HORAS DE ESPERA</t>
  </si>
  <si>
    <t>IMPORTE TOTAL HORAS DE ESPERA</t>
  </si>
  <si>
    <t>IMPORTE FIJO MAXIMO SIN IVA</t>
  </si>
  <si>
    <t xml:space="preserve">IMPORTE MAXIMO €/KM SIN IVA </t>
  </si>
  <si>
    <t>IMPORTE TOTAL SIN IVA</t>
  </si>
  <si>
    <t>IVA 10 %</t>
  </si>
  <si>
    <t>KILOMETROS TOTALES APROX AL AÑO</t>
  </si>
  <si>
    <t>TRAYECTOS ESTIMADOS AL AÑO</t>
  </si>
  <si>
    <t>Nº HORAS ESPERA ESTIMADAS AL AÑO</t>
  </si>
  <si>
    <t>IMPORTE KILOMETRAJE</t>
  </si>
  <si>
    <t>OFERTA ECONOMICA 1 AÑO SIN IVA</t>
  </si>
  <si>
    <t xml:space="preserve">IMPORTE OFERTADO €/KM SIN IVA </t>
  </si>
  <si>
    <t>IMPORTE FIJO OFERTADO SIN IVA</t>
  </si>
  <si>
    <t>IMPORTE OFERTADO €/HORA DE ESPERA SIN IVA</t>
  </si>
  <si>
    <t>OFERTA ECONOMICA 1 AÑO CON IVA</t>
  </si>
  <si>
    <t>IMPORTE MAXIMO €/HORA DE ESPERA SIN IVA</t>
  </si>
  <si>
    <t>TRAMO KILOMETROS &lt;= 8 Km</t>
  </si>
  <si>
    <t>TRAMO KILOMETROS entre 8 Km y =&lt; 30</t>
  </si>
  <si>
    <t>TRAMO KILOMETROS &gt;30 km</t>
  </si>
  <si>
    <t>HORAS DE ESPERA (TRAMO 3)</t>
  </si>
  <si>
    <t>TIPO DE DESPLAZAMIENTO</t>
  </si>
  <si>
    <t>OFERTA TRANSPORTE NO SANITARIO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</si>
</sst>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Ubuntu"/>
      <family val="2"/>
    </font>
    <font>
      <sz val="10"/>
      <color theme="1"/>
      <name val="Ubuntu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44" fontId="1" fillId="0" borderId="0" applyFont="0" applyFill="0" applyBorder="0" applyAlignment="0" applyProtection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</cellStyleXfs>
  <cellXfs count="24">
    <xf numFmtId="0" fontId="0" fillId="0" borderId="0" xfId="0"/>
    <xf numFmtId="44" fontId="0" fillId="0" borderId="0" xfId="1" applyFont="1"/>
    <xf numFmtId="0" fontId="0" fillId="0" borderId="1" xfId="0" applyBorder="1"/>
    <xf numFmtId="44" fontId="0" fillId="0" borderId="0" xfId="0" applyNumberFormat="1"/>
    <xf numFmtId="44" fontId="0" fillId="0" borderId="0" xfId="0" applyNumberFormat="1" applyFill="1" applyBorder="1"/>
    <xf numFmtId="0" fontId="4" fillId="0" borderId="0" xfId="0" applyFont="1"/>
    <xf numFmtId="0" fontId="3" fillId="2" borderId="1" xfId="0" applyFont="1" applyFill="1" applyBorder="1" applyAlignment="1">
      <alignment horizontal="justify"/>
    </xf>
    <xf numFmtId="0" fontId="4" fillId="2" borderId="1" xfId="0" applyFont="1" applyFill="1" applyBorder="1" applyAlignment="1">
      <alignment horizontal="justify"/>
    </xf>
    <xf numFmtId="0" fontId="4" fillId="0" borderId="1" xfId="0" applyFont="1" applyBorder="1"/>
    <xf numFmtId="44" fontId="4" fillId="0" borderId="0" xfId="1" applyFont="1"/>
    <xf numFmtId="44" fontId="4" fillId="0" borderId="1" xfId="0" applyNumberFormat="1" applyFont="1" applyBorder="1"/>
    <xf numFmtId="44" fontId="4" fillId="0" borderId="1" xfId="1" applyFont="1" applyFill="1" applyBorder="1" applyAlignment="1" applyProtection="1"/>
    <xf numFmtId="0" fontId="3" fillId="3" borderId="1" xfId="0" applyFont="1" applyFill="1" applyBorder="1"/>
    <xf numFmtId="44" fontId="3" fillId="3" borderId="1" xfId="0" applyNumberFormat="1" applyFont="1" applyFill="1" applyBorder="1"/>
    <xf numFmtId="44" fontId="4" fillId="0" borderId="0" xfId="0" applyNumberFormat="1" applyFont="1"/>
    <xf numFmtId="44" fontId="3" fillId="3" borderId="1" xfId="1" applyFont="1" applyFill="1" applyBorder="1" applyProtection="1">
      <protection locked="0"/>
    </xf>
    <xf numFmtId="44" fontId="3" fillId="3" borderId="1" xfId="0" applyNumberFormat="1" applyFont="1" applyFill="1" applyBorder="1" applyAlignment="1"/>
    <xf numFmtId="0" fontId="3" fillId="2" borderId="0" xfId="0" applyFont="1" applyFill="1" applyBorder="1" applyAlignment="1">
      <alignment horizontal="justify"/>
    </xf>
    <xf numFmtId="0" fontId="3" fillId="2" borderId="2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3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44" fontId="0" fillId="0" borderId="1" xfId="1" applyFont="1" applyBorder="1"/>
  </cellXfs>
  <cellStyles count="14">
    <cellStyle name="Moneda" xfId="1" builtinId="4"/>
    <cellStyle name="Normal" xfId="0" builtinId="0"/>
    <cellStyle name="Normal 10" xfId="9" xr:uid="{853070DF-3768-458D-BA7A-7B41C1B0105F}"/>
    <cellStyle name="Normal 11" xfId="13" xr:uid="{C1F3F379-14AE-4AD1-A426-BD4B81F832B2}"/>
    <cellStyle name="Normal 12" xfId="10" xr:uid="{469599E8-9E6E-4D06-BD9B-20322869BF36}"/>
    <cellStyle name="Normal 14" xfId="11" xr:uid="{70A6EEAC-C145-4EA1-A6F9-184583CD62BE}"/>
    <cellStyle name="Normal 16" xfId="12" xr:uid="{4ED4C4C6-D705-4DD6-8483-BAA23CBB7D59}"/>
    <cellStyle name="Normal 2" xfId="3" xr:uid="{B5A5A75C-324E-4655-83D5-1BB129CABE0B}"/>
    <cellStyle name="Normal 3" xfId="2" xr:uid="{38EDD879-B9BC-4CEC-8A42-093A42BBAA73}"/>
    <cellStyle name="Normal 4" xfId="6" xr:uid="{576E743D-B2FE-4E73-97CE-41081FE9ABC2}"/>
    <cellStyle name="Normal 5" xfId="4" xr:uid="{7D0DD58F-3762-45CC-B09C-134D8C1F2657}"/>
    <cellStyle name="Normal 6" xfId="5" xr:uid="{0C26B455-B1A5-47D7-8117-B8100DBEC814}"/>
    <cellStyle name="Normal 8" xfId="7" xr:uid="{E7B98F4F-98F1-48F2-BE14-372537104D60}"/>
    <cellStyle name="Normal 9" xfId="8" xr:uid="{10B1D61D-5479-44C1-896D-6B6EB6E2CDC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EA556C2-EB81-66ED-971E-3953BAB1F4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792450" y="12344400"/>
          <a:ext cx="7144747" cy="28864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0379F1E-D080-4E06-9894-3936D34FFD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06375"/>
          <a:ext cx="7144747" cy="288647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8B9D9-BE44-44BE-9751-3128F71B75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06375"/>
          <a:ext cx="7144747" cy="28864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61D1579-41DF-46C0-BD42-767DD4363C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06375"/>
          <a:ext cx="7144747" cy="288647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C87C7B4-3340-4699-9A9A-AEC6BF8740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06375"/>
          <a:ext cx="7144747" cy="288647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74433AA-F2B8-45F9-BD70-CA08C1A08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06375"/>
          <a:ext cx="7144747" cy="28864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286A8-8771-4D9E-A051-63098695FE6A}">
  <dimension ref="A1:J24"/>
  <sheetViews>
    <sheetView tabSelected="1" workbookViewId="0">
      <selection activeCell="D3" sqref="D3"/>
    </sheetView>
  </sheetViews>
  <sheetFormatPr baseColWidth="10" defaultRowHeight="15" x14ac:dyDescent="0.25"/>
  <cols>
    <col min="1" max="1" width="32.85546875" customWidth="1"/>
    <col min="2" max="2" width="31.140625" customWidth="1"/>
    <col min="3" max="3" width="34" customWidth="1"/>
    <col min="4" max="4" width="23.140625" customWidth="1"/>
    <col min="5" max="5" width="18.5703125" customWidth="1"/>
    <col min="6" max="7" width="12.7109375" bestFit="1" customWidth="1"/>
    <col min="8" max="8" width="31.85546875" customWidth="1"/>
    <col min="9" max="9" width="26.7109375" customWidth="1"/>
    <col min="10" max="10" width="18.85546875" customWidth="1"/>
  </cols>
  <sheetData>
    <row r="1" spans="1:10" x14ac:dyDescent="0.25">
      <c r="A1" s="5"/>
      <c r="B1" s="5"/>
      <c r="C1" s="5"/>
      <c r="D1" s="5"/>
      <c r="E1" s="5"/>
    </row>
    <row r="2" spans="1:10" ht="42.75" x14ac:dyDescent="0.25">
      <c r="A2" s="6" t="s">
        <v>22</v>
      </c>
      <c r="B2" s="7" t="s">
        <v>9</v>
      </c>
      <c r="C2" s="7" t="s">
        <v>8</v>
      </c>
      <c r="D2" s="6" t="s">
        <v>14</v>
      </c>
      <c r="E2" s="6" t="s">
        <v>13</v>
      </c>
      <c r="I2" s="6" t="s">
        <v>4</v>
      </c>
      <c r="J2" s="6" t="s">
        <v>5</v>
      </c>
    </row>
    <row r="3" spans="1:10" x14ac:dyDescent="0.25">
      <c r="A3" s="7" t="s">
        <v>18</v>
      </c>
      <c r="B3" s="21">
        <v>32</v>
      </c>
      <c r="C3" s="21">
        <v>260</v>
      </c>
      <c r="D3" s="15"/>
      <c r="E3" s="15"/>
      <c r="F3" s="3"/>
      <c r="H3" s="7" t="s">
        <v>18</v>
      </c>
      <c r="I3" s="23">
        <v>4.0999999999999996</v>
      </c>
      <c r="J3" s="23">
        <v>1.1200000000000001</v>
      </c>
    </row>
    <row r="4" spans="1:10" ht="28.5" x14ac:dyDescent="0.25">
      <c r="A4" s="7" t="s">
        <v>19</v>
      </c>
      <c r="B4" s="21">
        <v>32</v>
      </c>
      <c r="C4" s="21">
        <f>2823*2</f>
        <v>5646</v>
      </c>
      <c r="D4" s="15"/>
      <c r="E4" s="15"/>
      <c r="F4" s="3"/>
      <c r="G4" s="4"/>
      <c r="H4" s="7" t="s">
        <v>19</v>
      </c>
      <c r="I4" s="23">
        <v>4.0999999999999996</v>
      </c>
      <c r="J4" s="23">
        <v>0.97</v>
      </c>
    </row>
    <row r="5" spans="1:10" x14ac:dyDescent="0.25">
      <c r="A5" s="7" t="s">
        <v>20</v>
      </c>
      <c r="B5" s="8">
        <v>32</v>
      </c>
      <c r="C5" s="8">
        <v>17000</v>
      </c>
      <c r="D5" s="15"/>
      <c r="E5" s="15"/>
      <c r="F5" s="3"/>
      <c r="G5" s="4"/>
      <c r="H5" s="7" t="s">
        <v>20</v>
      </c>
      <c r="I5" s="23">
        <v>4.0999999999999996</v>
      </c>
      <c r="J5" s="23">
        <v>0.71</v>
      </c>
    </row>
    <row r="6" spans="1:10" x14ac:dyDescent="0.25">
      <c r="A6" s="5"/>
      <c r="B6" s="5"/>
      <c r="C6" s="5"/>
      <c r="D6" s="9"/>
      <c r="E6" s="5"/>
      <c r="G6" s="4"/>
    </row>
    <row r="7" spans="1:10" x14ac:dyDescent="0.25">
      <c r="A7" s="5"/>
      <c r="B7" s="5"/>
      <c r="C7" s="5"/>
      <c r="D7" s="9"/>
      <c r="E7" s="5"/>
    </row>
    <row r="8" spans="1:10" ht="28.5" x14ac:dyDescent="0.25">
      <c r="A8" s="5"/>
      <c r="B8" s="7" t="s">
        <v>10</v>
      </c>
      <c r="C8" s="6" t="s">
        <v>15</v>
      </c>
      <c r="D8" s="7" t="s">
        <v>3</v>
      </c>
      <c r="E8" s="5"/>
      <c r="I8" s="6" t="s">
        <v>17</v>
      </c>
    </row>
    <row r="9" spans="1:10" x14ac:dyDescent="0.25">
      <c r="A9" s="7" t="s">
        <v>2</v>
      </c>
      <c r="B9" s="8">
        <v>20</v>
      </c>
      <c r="C9" s="15"/>
      <c r="D9" s="10">
        <f>B9*C9</f>
        <v>0</v>
      </c>
      <c r="E9" s="5"/>
      <c r="H9" s="7" t="s">
        <v>2</v>
      </c>
      <c r="I9" s="1">
        <v>16</v>
      </c>
    </row>
    <row r="10" spans="1:10" x14ac:dyDescent="0.25">
      <c r="A10" s="5"/>
      <c r="B10" s="5"/>
      <c r="C10" s="5"/>
      <c r="D10" s="5"/>
      <c r="E10" s="5"/>
    </row>
    <row r="11" spans="1:10" x14ac:dyDescent="0.25">
      <c r="A11" s="18" t="s">
        <v>23</v>
      </c>
      <c r="B11" s="19"/>
      <c r="C11" s="19"/>
      <c r="D11" s="20"/>
      <c r="E11" s="5"/>
    </row>
    <row r="12" spans="1:10" ht="32.25" customHeight="1" x14ac:dyDescent="0.25">
      <c r="A12" s="7" t="s">
        <v>0</v>
      </c>
      <c r="B12" s="7" t="s">
        <v>1</v>
      </c>
      <c r="C12" s="7" t="s">
        <v>11</v>
      </c>
      <c r="D12" s="7" t="s">
        <v>6</v>
      </c>
      <c r="E12" s="5"/>
    </row>
    <row r="13" spans="1:10" x14ac:dyDescent="0.25">
      <c r="A13" s="6" t="s">
        <v>18</v>
      </c>
      <c r="B13" s="11">
        <f t="shared" ref="B13:C15" si="0">B3*D3</f>
        <v>0</v>
      </c>
      <c r="C13" s="11">
        <f t="shared" si="0"/>
        <v>0</v>
      </c>
      <c r="D13" s="11">
        <f>B13+C13</f>
        <v>0</v>
      </c>
      <c r="E13" s="5"/>
    </row>
    <row r="14" spans="1:10" ht="28.5" x14ac:dyDescent="0.25">
      <c r="A14" s="6" t="s">
        <v>19</v>
      </c>
      <c r="B14" s="11">
        <f t="shared" si="0"/>
        <v>0</v>
      </c>
      <c r="C14" s="11">
        <f t="shared" si="0"/>
        <v>0</v>
      </c>
      <c r="D14" s="11">
        <f t="shared" ref="D14:D15" si="1">B14+C14</f>
        <v>0</v>
      </c>
      <c r="E14" s="5"/>
    </row>
    <row r="15" spans="1:10" x14ac:dyDescent="0.25">
      <c r="A15" s="6" t="s">
        <v>20</v>
      </c>
      <c r="B15" s="11">
        <f t="shared" si="0"/>
        <v>0</v>
      </c>
      <c r="C15" s="11">
        <f t="shared" si="0"/>
        <v>0</v>
      </c>
      <c r="D15" s="11">
        <f t="shared" si="1"/>
        <v>0</v>
      </c>
      <c r="E15" s="5"/>
    </row>
    <row r="16" spans="1:10" x14ac:dyDescent="0.25">
      <c r="A16" s="17" t="s">
        <v>21</v>
      </c>
      <c r="B16" s="11">
        <f>B9*C9</f>
        <v>0</v>
      </c>
      <c r="C16" s="11"/>
      <c r="D16" s="11">
        <f>B16</f>
        <v>0</v>
      </c>
      <c r="E16" s="5"/>
    </row>
    <row r="17" spans="1:7" x14ac:dyDescent="0.25">
      <c r="A17" s="5"/>
      <c r="B17" s="5"/>
      <c r="C17" s="12" t="s">
        <v>12</v>
      </c>
      <c r="D17" s="16">
        <f>D13+D14+D15+D16</f>
        <v>0</v>
      </c>
      <c r="E17" s="14"/>
    </row>
    <row r="18" spans="1:7" x14ac:dyDescent="0.25">
      <c r="A18" s="5"/>
      <c r="B18" s="5"/>
      <c r="C18" s="2" t="s">
        <v>7</v>
      </c>
      <c r="D18" s="10">
        <f>D19-D17</f>
        <v>0</v>
      </c>
    </row>
    <row r="19" spans="1:7" x14ac:dyDescent="0.25">
      <c r="C19" s="12" t="s">
        <v>16</v>
      </c>
      <c r="D19" s="13">
        <f>D17*1.1</f>
        <v>0</v>
      </c>
    </row>
    <row r="20" spans="1:7" x14ac:dyDescent="0.25">
      <c r="F20" s="3"/>
      <c r="G20" s="3"/>
    </row>
    <row r="24" spans="1:7" x14ac:dyDescent="0.25">
      <c r="C24" s="3"/>
    </row>
  </sheetData>
  <sheetProtection algorithmName="SHA-512" hashValue="K3C2b7Wwf1mkMsC/3O7Wv7ar0iqh0OIfASEuxO7OqxfxJCbUpM2+KXH5Os85pKkaQEi4OMppwN5KWTUk0lCvLA==" saltValue="UOWqDnRHMNDSQx4ooUoR5g==" spinCount="100000" sheet="1" objects="1" scenarios="1" selectLockedCells="1"/>
  <mergeCells count="1">
    <mergeCell ref="A11:D1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50D5A-429C-4036-A329-DB6B6947BF85}">
  <dimension ref="A1:J24"/>
  <sheetViews>
    <sheetView workbookViewId="0">
      <selection activeCell="D4" sqref="D4"/>
    </sheetView>
  </sheetViews>
  <sheetFormatPr baseColWidth="10" defaultRowHeight="15" x14ac:dyDescent="0.25"/>
  <cols>
    <col min="1" max="1" width="32.85546875" customWidth="1"/>
    <col min="2" max="2" width="31.140625" customWidth="1"/>
    <col min="3" max="3" width="34" customWidth="1"/>
    <col min="4" max="4" width="23.140625" customWidth="1"/>
    <col min="5" max="5" width="18.5703125" customWidth="1"/>
    <col min="6" max="7" width="12.7109375" bestFit="1" customWidth="1"/>
    <col min="8" max="8" width="31.85546875" customWidth="1"/>
    <col min="9" max="9" width="26.7109375" customWidth="1"/>
    <col min="10" max="10" width="18.85546875" customWidth="1"/>
  </cols>
  <sheetData>
    <row r="1" spans="1:10" x14ac:dyDescent="0.25">
      <c r="A1" s="5"/>
      <c r="B1" s="5"/>
      <c r="C1" s="5"/>
      <c r="D1" s="5"/>
      <c r="E1" s="5"/>
    </row>
    <row r="2" spans="1:10" ht="42.75" x14ac:dyDescent="0.25">
      <c r="A2" s="6" t="s">
        <v>22</v>
      </c>
      <c r="B2" s="7" t="s">
        <v>9</v>
      </c>
      <c r="C2" s="7" t="s">
        <v>8</v>
      </c>
      <c r="D2" s="6" t="s">
        <v>14</v>
      </c>
      <c r="E2" s="6" t="s">
        <v>13</v>
      </c>
      <c r="I2" s="6" t="s">
        <v>4</v>
      </c>
      <c r="J2" s="6" t="s">
        <v>5</v>
      </c>
    </row>
    <row r="3" spans="1:10" x14ac:dyDescent="0.25">
      <c r="A3" s="7" t="s">
        <v>18</v>
      </c>
      <c r="B3" s="21">
        <v>30</v>
      </c>
      <c r="C3" s="21">
        <v>240</v>
      </c>
      <c r="D3" s="15"/>
      <c r="E3" s="15"/>
      <c r="F3" s="3"/>
      <c r="H3" s="7" t="s">
        <v>18</v>
      </c>
      <c r="I3" s="23">
        <v>1.95</v>
      </c>
      <c r="J3" s="23">
        <v>1.1599999999999999</v>
      </c>
    </row>
    <row r="4" spans="1:10" ht="28.5" x14ac:dyDescent="0.25">
      <c r="A4" s="7" t="s">
        <v>19</v>
      </c>
      <c r="B4" s="21">
        <v>45</v>
      </c>
      <c r="C4" s="21">
        <f>B4*30</f>
        <v>1350</v>
      </c>
      <c r="D4" s="15"/>
      <c r="E4" s="15"/>
      <c r="F4" s="3"/>
      <c r="G4" s="4"/>
      <c r="H4" s="7" t="s">
        <v>19</v>
      </c>
      <c r="I4" s="23">
        <v>1.95</v>
      </c>
      <c r="J4" s="23">
        <v>1.1599999999999999</v>
      </c>
    </row>
    <row r="5" spans="1:10" x14ac:dyDescent="0.25">
      <c r="A5" s="7" t="s">
        <v>20</v>
      </c>
      <c r="B5" s="21">
        <v>45</v>
      </c>
      <c r="C5" s="21">
        <v>30000</v>
      </c>
      <c r="D5" s="15"/>
      <c r="E5" s="15"/>
      <c r="F5" s="3"/>
      <c r="G5" s="4"/>
      <c r="H5" s="7" t="s">
        <v>20</v>
      </c>
      <c r="I5" s="23">
        <v>1.95</v>
      </c>
      <c r="J5" s="23">
        <v>1.1599999999999999</v>
      </c>
    </row>
    <row r="6" spans="1:10" x14ac:dyDescent="0.25">
      <c r="A6" s="5"/>
      <c r="B6" s="5"/>
      <c r="C6" s="5"/>
      <c r="D6" s="9"/>
      <c r="E6" s="5"/>
      <c r="G6" s="4"/>
    </row>
    <row r="7" spans="1:10" x14ac:dyDescent="0.25">
      <c r="A7" s="5"/>
      <c r="B7" s="5"/>
      <c r="C7" s="5"/>
      <c r="D7" s="9"/>
      <c r="E7" s="5"/>
    </row>
    <row r="8" spans="1:10" ht="28.5" x14ac:dyDescent="0.25">
      <c r="A8" s="5"/>
      <c r="B8" s="7" t="s">
        <v>10</v>
      </c>
      <c r="C8" s="6" t="s">
        <v>15</v>
      </c>
      <c r="D8" s="7" t="s">
        <v>3</v>
      </c>
      <c r="E8" s="5"/>
      <c r="I8" s="6" t="s">
        <v>17</v>
      </c>
    </row>
    <row r="9" spans="1:10" x14ac:dyDescent="0.25">
      <c r="A9" s="7" t="s">
        <v>2</v>
      </c>
      <c r="B9" s="8">
        <v>39</v>
      </c>
      <c r="C9" s="15"/>
      <c r="D9" s="10">
        <f>B9*C9</f>
        <v>0</v>
      </c>
      <c r="E9" s="5"/>
      <c r="H9" s="7" t="s">
        <v>2</v>
      </c>
      <c r="I9" s="1">
        <v>21</v>
      </c>
    </row>
    <row r="10" spans="1:10" x14ac:dyDescent="0.25">
      <c r="A10" s="5"/>
      <c r="B10" s="5"/>
      <c r="C10" s="5"/>
      <c r="D10" s="5"/>
      <c r="E10" s="5"/>
    </row>
    <row r="11" spans="1:10" x14ac:dyDescent="0.25">
      <c r="A11" s="18" t="s">
        <v>23</v>
      </c>
      <c r="B11" s="19"/>
      <c r="C11" s="19"/>
      <c r="D11" s="20"/>
      <c r="E11" s="5"/>
    </row>
    <row r="12" spans="1:10" ht="32.25" customHeight="1" x14ac:dyDescent="0.25">
      <c r="A12" s="7" t="s">
        <v>0</v>
      </c>
      <c r="B12" s="7" t="s">
        <v>1</v>
      </c>
      <c r="C12" s="7" t="s">
        <v>11</v>
      </c>
      <c r="D12" s="7" t="s">
        <v>6</v>
      </c>
      <c r="E12" s="5"/>
    </row>
    <row r="13" spans="1:10" x14ac:dyDescent="0.25">
      <c r="A13" s="6" t="s">
        <v>18</v>
      </c>
      <c r="B13" s="11">
        <f t="shared" ref="B13:C15" si="0">B3*D3</f>
        <v>0</v>
      </c>
      <c r="C13" s="11">
        <f t="shared" si="0"/>
        <v>0</v>
      </c>
      <c r="D13" s="11">
        <f>B13+C13</f>
        <v>0</v>
      </c>
      <c r="E13" s="5"/>
    </row>
    <row r="14" spans="1:10" ht="28.5" x14ac:dyDescent="0.25">
      <c r="A14" s="6" t="s">
        <v>19</v>
      </c>
      <c r="B14" s="11">
        <f t="shared" si="0"/>
        <v>0</v>
      </c>
      <c r="C14" s="11">
        <f t="shared" si="0"/>
        <v>0</v>
      </c>
      <c r="D14" s="11">
        <f t="shared" ref="D14:D15" si="1">B14+C14</f>
        <v>0</v>
      </c>
      <c r="E14" s="5"/>
    </row>
    <row r="15" spans="1:10" x14ac:dyDescent="0.25">
      <c r="A15" s="6" t="s">
        <v>20</v>
      </c>
      <c r="B15" s="11">
        <f t="shared" si="0"/>
        <v>0</v>
      </c>
      <c r="C15" s="11">
        <f t="shared" si="0"/>
        <v>0</v>
      </c>
      <c r="D15" s="11">
        <f t="shared" si="1"/>
        <v>0</v>
      </c>
      <c r="E15" s="5"/>
    </row>
    <row r="16" spans="1:10" x14ac:dyDescent="0.25">
      <c r="A16" s="17" t="s">
        <v>21</v>
      </c>
      <c r="B16" s="11">
        <f>B9*C9</f>
        <v>0</v>
      </c>
      <c r="C16" s="11"/>
      <c r="D16" s="11">
        <f>B16</f>
        <v>0</v>
      </c>
      <c r="E16" s="5"/>
    </row>
    <row r="17" spans="1:7" x14ac:dyDescent="0.25">
      <c r="A17" s="5"/>
      <c r="B17" s="5"/>
      <c r="C17" s="12" t="s">
        <v>12</v>
      </c>
      <c r="D17" s="16">
        <f>D13+D14+D15+D16</f>
        <v>0</v>
      </c>
      <c r="E17" s="14"/>
    </row>
    <row r="18" spans="1:7" x14ac:dyDescent="0.25">
      <c r="A18" s="5"/>
      <c r="B18" s="5"/>
      <c r="C18" s="2" t="s">
        <v>7</v>
      </c>
      <c r="D18" s="10">
        <f>D19-D17</f>
        <v>0</v>
      </c>
    </row>
    <row r="19" spans="1:7" x14ac:dyDescent="0.25">
      <c r="C19" s="12" t="s">
        <v>16</v>
      </c>
      <c r="D19" s="13">
        <f>D17*1.1</f>
        <v>0</v>
      </c>
    </row>
    <row r="20" spans="1:7" x14ac:dyDescent="0.25">
      <c r="F20" s="3"/>
      <c r="G20" s="3"/>
    </row>
    <row r="24" spans="1:7" x14ac:dyDescent="0.25">
      <c r="C24" s="3"/>
    </row>
  </sheetData>
  <sheetProtection algorithmName="SHA-512" hashValue="dIcGzBb4IaUAwQ2nfVDa862F3/a8xjphPishlIIKHaBYdd/XT3KirX6uLwKvAvz6LoR1BkY3s6noQII0LjpGFw==" saltValue="1qdTYq09zrOrbHvB5GkAxQ==" spinCount="100000" sheet="1" objects="1" scenarios="1" selectLockedCells="1"/>
  <mergeCells count="1">
    <mergeCell ref="A11:D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FF319-847D-48C5-A6B5-F576108CFA67}">
  <dimension ref="A1:J24"/>
  <sheetViews>
    <sheetView workbookViewId="0">
      <selection activeCell="D5" sqref="D5"/>
    </sheetView>
  </sheetViews>
  <sheetFormatPr baseColWidth="10" defaultRowHeight="15" x14ac:dyDescent="0.25"/>
  <cols>
    <col min="1" max="1" width="32.85546875" customWidth="1"/>
    <col min="2" max="2" width="31.140625" customWidth="1"/>
    <col min="3" max="3" width="34" customWidth="1"/>
    <col min="4" max="4" width="23.140625" customWidth="1"/>
    <col min="5" max="5" width="18.5703125" customWidth="1"/>
    <col min="6" max="7" width="12.7109375" bestFit="1" customWidth="1"/>
    <col min="8" max="8" width="31.85546875" customWidth="1"/>
    <col min="9" max="9" width="26.7109375" customWidth="1"/>
    <col min="10" max="10" width="18.85546875" customWidth="1"/>
  </cols>
  <sheetData>
    <row r="1" spans="1:10" x14ac:dyDescent="0.25">
      <c r="A1" s="5"/>
      <c r="B1" s="5"/>
      <c r="C1" s="5"/>
      <c r="D1" s="5"/>
      <c r="E1" s="5"/>
    </row>
    <row r="2" spans="1:10" ht="42.75" x14ac:dyDescent="0.25">
      <c r="A2" s="6" t="s">
        <v>22</v>
      </c>
      <c r="B2" s="7" t="s">
        <v>9</v>
      </c>
      <c r="C2" s="7" t="s">
        <v>8</v>
      </c>
      <c r="D2" s="6" t="s">
        <v>14</v>
      </c>
      <c r="E2" s="6" t="s">
        <v>13</v>
      </c>
      <c r="I2" s="6" t="s">
        <v>4</v>
      </c>
      <c r="J2" s="6" t="s">
        <v>5</v>
      </c>
    </row>
    <row r="3" spans="1:10" x14ac:dyDescent="0.25">
      <c r="A3" s="7" t="s">
        <v>18</v>
      </c>
      <c r="B3" s="21">
        <v>40</v>
      </c>
      <c r="C3" s="21">
        <v>320</v>
      </c>
      <c r="D3" s="15"/>
      <c r="E3" s="15"/>
      <c r="F3" s="3"/>
      <c r="H3" s="7" t="s">
        <v>18</v>
      </c>
      <c r="I3" s="23">
        <v>2</v>
      </c>
      <c r="J3" s="23">
        <v>1</v>
      </c>
    </row>
    <row r="4" spans="1:10" ht="28.5" x14ac:dyDescent="0.25">
      <c r="A4" s="7" t="s">
        <v>19</v>
      </c>
      <c r="B4" s="21">
        <v>64</v>
      </c>
      <c r="C4" s="21">
        <v>1920</v>
      </c>
      <c r="D4" s="15"/>
      <c r="E4" s="15"/>
      <c r="F4" s="3"/>
      <c r="G4" s="4"/>
      <c r="H4" s="7" t="s">
        <v>19</v>
      </c>
      <c r="I4" s="23">
        <v>2</v>
      </c>
      <c r="J4" s="23">
        <v>0.64</v>
      </c>
    </row>
    <row r="5" spans="1:10" x14ac:dyDescent="0.25">
      <c r="A5" s="7" t="s">
        <v>20</v>
      </c>
      <c r="B5" s="21">
        <v>64</v>
      </c>
      <c r="C5" s="21">
        <v>45000</v>
      </c>
      <c r="D5" s="15"/>
      <c r="E5" s="15"/>
      <c r="F5" s="3"/>
      <c r="G5" s="4"/>
      <c r="H5" s="7" t="s">
        <v>20</v>
      </c>
      <c r="I5" s="23">
        <v>2</v>
      </c>
      <c r="J5" s="23">
        <v>0.6</v>
      </c>
    </row>
    <row r="6" spans="1:10" x14ac:dyDescent="0.25">
      <c r="A6" s="5"/>
      <c r="B6" s="5"/>
      <c r="C6" s="5"/>
      <c r="D6" s="9"/>
      <c r="E6" s="5"/>
      <c r="G6" s="4"/>
    </row>
    <row r="7" spans="1:10" x14ac:dyDescent="0.25">
      <c r="A7" s="5"/>
      <c r="B7" s="5"/>
      <c r="C7" s="5"/>
      <c r="D7" s="9"/>
      <c r="E7" s="5"/>
    </row>
    <row r="8" spans="1:10" ht="28.5" x14ac:dyDescent="0.25">
      <c r="A8" s="5"/>
      <c r="B8" s="7" t="s">
        <v>10</v>
      </c>
      <c r="C8" s="6" t="s">
        <v>15</v>
      </c>
      <c r="D8" s="7" t="s">
        <v>3</v>
      </c>
      <c r="E8" s="5"/>
      <c r="I8" s="6" t="s">
        <v>17</v>
      </c>
    </row>
    <row r="9" spans="1:10" x14ac:dyDescent="0.25">
      <c r="A9" s="7" t="s">
        <v>2</v>
      </c>
      <c r="B9" s="8">
        <v>39</v>
      </c>
      <c r="C9" s="15"/>
      <c r="D9" s="10">
        <f>B9*C9</f>
        <v>0</v>
      </c>
      <c r="E9" s="5"/>
      <c r="H9" s="7" t="s">
        <v>2</v>
      </c>
      <c r="I9" s="1">
        <v>15</v>
      </c>
    </row>
    <row r="10" spans="1:10" x14ac:dyDescent="0.25">
      <c r="A10" s="5"/>
      <c r="B10" s="5"/>
      <c r="C10" s="5"/>
      <c r="D10" s="5"/>
      <c r="E10" s="5"/>
    </row>
    <row r="11" spans="1:10" x14ac:dyDescent="0.25">
      <c r="A11" s="18" t="s">
        <v>23</v>
      </c>
      <c r="B11" s="19"/>
      <c r="C11" s="19"/>
      <c r="D11" s="20"/>
      <c r="E11" s="5"/>
    </row>
    <row r="12" spans="1:10" ht="32.25" customHeight="1" x14ac:dyDescent="0.25">
      <c r="A12" s="7" t="s">
        <v>0</v>
      </c>
      <c r="B12" s="7" t="s">
        <v>1</v>
      </c>
      <c r="C12" s="7" t="s">
        <v>11</v>
      </c>
      <c r="D12" s="7" t="s">
        <v>6</v>
      </c>
      <c r="E12" s="5"/>
    </row>
    <row r="13" spans="1:10" x14ac:dyDescent="0.25">
      <c r="A13" s="6" t="s">
        <v>18</v>
      </c>
      <c r="B13" s="11">
        <f t="shared" ref="B13:C15" si="0">B3*D3</f>
        <v>0</v>
      </c>
      <c r="C13" s="11">
        <f t="shared" si="0"/>
        <v>0</v>
      </c>
      <c r="D13" s="11">
        <f>B13+C13</f>
        <v>0</v>
      </c>
      <c r="E13" s="5"/>
    </row>
    <row r="14" spans="1:10" ht="28.5" x14ac:dyDescent="0.25">
      <c r="A14" s="6" t="s">
        <v>19</v>
      </c>
      <c r="B14" s="11">
        <f t="shared" si="0"/>
        <v>0</v>
      </c>
      <c r="C14" s="11">
        <f t="shared" si="0"/>
        <v>0</v>
      </c>
      <c r="D14" s="11">
        <f t="shared" ref="D14:D15" si="1">B14+C14</f>
        <v>0</v>
      </c>
      <c r="E14" s="5"/>
    </row>
    <row r="15" spans="1:10" x14ac:dyDescent="0.25">
      <c r="A15" s="6" t="s">
        <v>20</v>
      </c>
      <c r="B15" s="11">
        <f t="shared" si="0"/>
        <v>0</v>
      </c>
      <c r="C15" s="11">
        <f t="shared" si="0"/>
        <v>0</v>
      </c>
      <c r="D15" s="11">
        <f t="shared" si="1"/>
        <v>0</v>
      </c>
      <c r="E15" s="5"/>
    </row>
    <row r="16" spans="1:10" x14ac:dyDescent="0.25">
      <c r="A16" s="17" t="s">
        <v>21</v>
      </c>
      <c r="B16" s="11">
        <f>B9*C9</f>
        <v>0</v>
      </c>
      <c r="C16" s="11"/>
      <c r="D16" s="11">
        <f>B16</f>
        <v>0</v>
      </c>
      <c r="E16" s="5"/>
    </row>
    <row r="17" spans="1:7" x14ac:dyDescent="0.25">
      <c r="A17" s="5"/>
      <c r="B17" s="5"/>
      <c r="C17" s="12" t="s">
        <v>12</v>
      </c>
      <c r="D17" s="16">
        <f>D13+D14+D15+D16</f>
        <v>0</v>
      </c>
      <c r="E17" s="14"/>
    </row>
    <row r="18" spans="1:7" x14ac:dyDescent="0.25">
      <c r="A18" s="5"/>
      <c r="B18" s="5"/>
      <c r="C18" s="2" t="s">
        <v>7</v>
      </c>
      <c r="D18" s="10">
        <f>D19-D17</f>
        <v>0</v>
      </c>
    </row>
    <row r="19" spans="1:7" x14ac:dyDescent="0.25">
      <c r="C19" s="12" t="s">
        <v>16</v>
      </c>
      <c r="D19" s="13">
        <f>D17*1.1</f>
        <v>0</v>
      </c>
    </row>
    <row r="20" spans="1:7" x14ac:dyDescent="0.25">
      <c r="F20" s="3"/>
      <c r="G20" s="3"/>
    </row>
    <row r="24" spans="1:7" x14ac:dyDescent="0.25">
      <c r="C24" s="3"/>
    </row>
  </sheetData>
  <sheetProtection algorithmName="SHA-512" hashValue="B+cX/wEDzkb3mVMzwBQ9vz3vHRro3gERWoetDWZ3d5iQly5zhaX24SzT7mMoIYiAR7Rmzuy+V0WghsAOWcZ15Q==" saltValue="ssdDhipYh8nS0AHb5ZdTvg==" spinCount="100000" sheet="1" objects="1" scenarios="1" selectLockedCells="1"/>
  <mergeCells count="1">
    <mergeCell ref="A11:D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1C289-2043-44E1-85E6-C887A324F6F7}">
  <dimension ref="A1:J24"/>
  <sheetViews>
    <sheetView workbookViewId="0">
      <selection activeCell="D4" sqref="D4"/>
    </sheetView>
  </sheetViews>
  <sheetFormatPr baseColWidth="10" defaultRowHeight="15" x14ac:dyDescent="0.25"/>
  <cols>
    <col min="1" max="1" width="32.85546875" customWidth="1"/>
    <col min="2" max="2" width="31.140625" customWidth="1"/>
    <col min="3" max="3" width="34" customWidth="1"/>
    <col min="4" max="4" width="23.140625" customWidth="1"/>
    <col min="5" max="5" width="18.5703125" customWidth="1"/>
    <col min="6" max="7" width="12.7109375" bestFit="1" customWidth="1"/>
    <col min="8" max="8" width="31.85546875" customWidth="1"/>
    <col min="9" max="9" width="26.7109375" customWidth="1"/>
    <col min="10" max="10" width="18.85546875" customWidth="1"/>
  </cols>
  <sheetData>
    <row r="1" spans="1:10" x14ac:dyDescent="0.25">
      <c r="A1" s="5"/>
      <c r="B1" s="5"/>
      <c r="C1" s="5"/>
      <c r="D1" s="5"/>
      <c r="E1" s="5"/>
    </row>
    <row r="2" spans="1:10" ht="42.75" x14ac:dyDescent="0.25">
      <c r="A2" s="6" t="s">
        <v>22</v>
      </c>
      <c r="B2" s="7" t="s">
        <v>9</v>
      </c>
      <c r="C2" s="7" t="s">
        <v>8</v>
      </c>
      <c r="D2" s="6" t="s">
        <v>14</v>
      </c>
      <c r="E2" s="6" t="s">
        <v>13</v>
      </c>
      <c r="I2" s="6" t="s">
        <v>4</v>
      </c>
      <c r="J2" s="6" t="s">
        <v>5</v>
      </c>
    </row>
    <row r="3" spans="1:10" x14ac:dyDescent="0.25">
      <c r="A3" s="7" t="s">
        <v>18</v>
      </c>
      <c r="B3" s="21">
        <v>11</v>
      </c>
      <c r="C3" s="21">
        <v>88</v>
      </c>
      <c r="D3" s="15"/>
      <c r="E3" s="15"/>
      <c r="F3" s="3"/>
      <c r="H3" s="7" t="s">
        <v>18</v>
      </c>
      <c r="I3" s="23">
        <v>1.95</v>
      </c>
      <c r="J3" s="23">
        <v>1.1599999999999999</v>
      </c>
    </row>
    <row r="4" spans="1:10" ht="28.5" x14ac:dyDescent="0.25">
      <c r="A4" s="7" t="s">
        <v>19</v>
      </c>
      <c r="B4" s="21">
        <v>11</v>
      </c>
      <c r="C4" s="21">
        <f>11*30</f>
        <v>330</v>
      </c>
      <c r="D4" s="15"/>
      <c r="E4" s="15"/>
      <c r="F4" s="3"/>
      <c r="G4" s="4"/>
      <c r="H4" s="7" t="s">
        <v>19</v>
      </c>
      <c r="I4" s="23">
        <v>1.95</v>
      </c>
      <c r="J4" s="23">
        <v>1.1599999999999999</v>
      </c>
    </row>
    <row r="5" spans="1:10" x14ac:dyDescent="0.25">
      <c r="A5" s="7" t="s">
        <v>20</v>
      </c>
      <c r="B5" s="22">
        <v>11</v>
      </c>
      <c r="C5" s="21">
        <v>4020</v>
      </c>
      <c r="D5" s="15"/>
      <c r="E5" s="15"/>
      <c r="F5" s="3"/>
      <c r="G5" s="4"/>
      <c r="H5" s="7" t="s">
        <v>20</v>
      </c>
      <c r="I5" s="23">
        <v>1.95</v>
      </c>
      <c r="J5" s="23">
        <v>1.1599999999999999</v>
      </c>
    </row>
    <row r="6" spans="1:10" x14ac:dyDescent="0.25">
      <c r="A6" s="5"/>
      <c r="B6" s="5"/>
      <c r="C6" s="5"/>
      <c r="D6" s="9"/>
      <c r="E6" s="5"/>
      <c r="G6" s="4"/>
    </row>
    <row r="7" spans="1:10" x14ac:dyDescent="0.25">
      <c r="A7" s="5"/>
      <c r="B7" s="5"/>
      <c r="C7" s="5"/>
      <c r="D7" s="9"/>
      <c r="E7" s="5"/>
    </row>
    <row r="8" spans="1:10" ht="28.5" x14ac:dyDescent="0.25">
      <c r="A8" s="5"/>
      <c r="B8" s="7" t="s">
        <v>10</v>
      </c>
      <c r="C8" s="6" t="s">
        <v>15</v>
      </c>
      <c r="D8" s="7" t="s">
        <v>3</v>
      </c>
      <c r="E8" s="5"/>
      <c r="I8" s="6" t="s">
        <v>17</v>
      </c>
    </row>
    <row r="9" spans="1:10" x14ac:dyDescent="0.25">
      <c r="A9" s="7" t="s">
        <v>2</v>
      </c>
      <c r="B9" s="8">
        <v>18</v>
      </c>
      <c r="C9" s="15"/>
      <c r="D9" s="10">
        <f>B9*C9</f>
        <v>0</v>
      </c>
      <c r="E9" s="5"/>
      <c r="H9" s="7" t="s">
        <v>2</v>
      </c>
      <c r="I9" s="1">
        <v>21</v>
      </c>
    </row>
    <row r="10" spans="1:10" x14ac:dyDescent="0.25">
      <c r="A10" s="5"/>
      <c r="B10" s="5"/>
      <c r="C10" s="5"/>
      <c r="D10" s="5"/>
      <c r="E10" s="5"/>
    </row>
    <row r="11" spans="1:10" x14ac:dyDescent="0.25">
      <c r="A11" s="18" t="s">
        <v>23</v>
      </c>
      <c r="B11" s="19"/>
      <c r="C11" s="19"/>
      <c r="D11" s="20"/>
      <c r="E11" s="5"/>
    </row>
    <row r="12" spans="1:10" ht="32.25" customHeight="1" x14ac:dyDescent="0.25">
      <c r="A12" s="7" t="s">
        <v>0</v>
      </c>
      <c r="B12" s="7" t="s">
        <v>1</v>
      </c>
      <c r="C12" s="7" t="s">
        <v>11</v>
      </c>
      <c r="D12" s="7" t="s">
        <v>6</v>
      </c>
      <c r="E12" s="5"/>
    </row>
    <row r="13" spans="1:10" x14ac:dyDescent="0.25">
      <c r="A13" s="6" t="s">
        <v>18</v>
      </c>
      <c r="B13" s="11">
        <f t="shared" ref="B13:C15" si="0">B3*D3</f>
        <v>0</v>
      </c>
      <c r="C13" s="11">
        <f t="shared" si="0"/>
        <v>0</v>
      </c>
      <c r="D13" s="11">
        <f>B13+C13</f>
        <v>0</v>
      </c>
      <c r="E13" s="5"/>
    </row>
    <row r="14" spans="1:10" ht="28.5" x14ac:dyDescent="0.25">
      <c r="A14" s="6" t="s">
        <v>19</v>
      </c>
      <c r="B14" s="11">
        <f t="shared" si="0"/>
        <v>0</v>
      </c>
      <c r="C14" s="11">
        <f t="shared" si="0"/>
        <v>0</v>
      </c>
      <c r="D14" s="11">
        <f t="shared" ref="D14:D15" si="1">B14+C14</f>
        <v>0</v>
      </c>
      <c r="E14" s="5"/>
    </row>
    <row r="15" spans="1:10" x14ac:dyDescent="0.25">
      <c r="A15" s="6" t="s">
        <v>20</v>
      </c>
      <c r="B15" s="11">
        <f t="shared" si="0"/>
        <v>0</v>
      </c>
      <c r="C15" s="11">
        <f t="shared" si="0"/>
        <v>0</v>
      </c>
      <c r="D15" s="11">
        <f t="shared" si="1"/>
        <v>0</v>
      </c>
      <c r="E15" s="5"/>
    </row>
    <row r="16" spans="1:10" x14ac:dyDescent="0.25">
      <c r="A16" s="17" t="s">
        <v>21</v>
      </c>
      <c r="B16" s="11">
        <f>B9*C9</f>
        <v>0</v>
      </c>
      <c r="C16" s="11"/>
      <c r="D16" s="11">
        <f>B16</f>
        <v>0</v>
      </c>
      <c r="E16" s="5"/>
    </row>
    <row r="17" spans="1:7" x14ac:dyDescent="0.25">
      <c r="A17" s="5"/>
      <c r="B17" s="5"/>
      <c r="C17" s="12" t="s">
        <v>12</v>
      </c>
      <c r="D17" s="16">
        <f>D13+D14+D15+D16</f>
        <v>0</v>
      </c>
      <c r="E17" s="14"/>
    </row>
    <row r="18" spans="1:7" x14ac:dyDescent="0.25">
      <c r="A18" s="5"/>
      <c r="B18" s="5"/>
      <c r="C18" s="2" t="s">
        <v>7</v>
      </c>
      <c r="D18" s="10">
        <f>D19-D17</f>
        <v>0</v>
      </c>
    </row>
    <row r="19" spans="1:7" x14ac:dyDescent="0.25">
      <c r="C19" s="12" t="s">
        <v>16</v>
      </c>
      <c r="D19" s="13">
        <f>D17*1.1</f>
        <v>0</v>
      </c>
    </row>
    <row r="20" spans="1:7" x14ac:dyDescent="0.25">
      <c r="F20" s="3"/>
      <c r="G20" s="3"/>
    </row>
    <row r="24" spans="1:7" x14ac:dyDescent="0.25">
      <c r="C24" s="3"/>
    </row>
  </sheetData>
  <sheetProtection algorithmName="SHA-512" hashValue="HoNT18eAnuwrp+l4BCfY+eQ63/ZbtIFy1gkfOu4lXE7zw0Ewl/oqgw3qllec8tu9sF8IBnp6Af8YHQSLAwrbyw==" saltValue="TaCOZQAK9t5hEf9oBDdtqw==" spinCount="100000" sheet="1" objects="1" scenarios="1" selectLockedCells="1"/>
  <mergeCells count="1">
    <mergeCell ref="A11:D1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7F0B1-3493-4EEB-9997-6174F3A7702E}">
  <dimension ref="A1:J24"/>
  <sheetViews>
    <sheetView workbookViewId="0">
      <selection activeCell="E5" sqref="E5"/>
    </sheetView>
  </sheetViews>
  <sheetFormatPr baseColWidth="10" defaultRowHeight="15" x14ac:dyDescent="0.25"/>
  <cols>
    <col min="1" max="1" width="32.85546875" customWidth="1"/>
    <col min="2" max="2" width="31.140625" customWidth="1"/>
    <col min="3" max="3" width="34" customWidth="1"/>
    <col min="4" max="4" width="23.140625" customWidth="1"/>
    <col min="5" max="5" width="18.5703125" customWidth="1"/>
    <col min="6" max="7" width="12.7109375" bestFit="1" customWidth="1"/>
    <col min="8" max="8" width="31.85546875" customWidth="1"/>
    <col min="9" max="9" width="26.7109375" customWidth="1"/>
    <col min="10" max="10" width="18.85546875" customWidth="1"/>
  </cols>
  <sheetData>
    <row r="1" spans="1:10" x14ac:dyDescent="0.25">
      <c r="A1" s="5"/>
      <c r="B1" s="5"/>
      <c r="C1" s="5"/>
      <c r="D1" s="5"/>
      <c r="E1" s="5"/>
    </row>
    <row r="2" spans="1:10" ht="42.75" x14ac:dyDescent="0.25">
      <c r="A2" s="6" t="s">
        <v>22</v>
      </c>
      <c r="B2" s="7" t="s">
        <v>9</v>
      </c>
      <c r="C2" s="7" t="s">
        <v>8</v>
      </c>
      <c r="D2" s="6" t="s">
        <v>14</v>
      </c>
      <c r="E2" s="6" t="s">
        <v>13</v>
      </c>
      <c r="I2" s="6" t="s">
        <v>4</v>
      </c>
      <c r="J2" s="6" t="s">
        <v>5</v>
      </c>
    </row>
    <row r="3" spans="1:10" x14ac:dyDescent="0.25">
      <c r="A3" s="7" t="s">
        <v>18</v>
      </c>
      <c r="B3" s="8">
        <v>16</v>
      </c>
      <c r="C3" s="8">
        <v>130</v>
      </c>
      <c r="D3" s="15"/>
      <c r="E3" s="15"/>
      <c r="F3" s="3"/>
      <c r="H3" s="7" t="s">
        <v>18</v>
      </c>
      <c r="I3" s="23">
        <v>6.53</v>
      </c>
      <c r="J3" s="23">
        <v>1.26</v>
      </c>
    </row>
    <row r="4" spans="1:10" ht="28.5" x14ac:dyDescent="0.25">
      <c r="A4" s="7" t="s">
        <v>19</v>
      </c>
      <c r="B4" s="8">
        <v>16</v>
      </c>
      <c r="C4" s="8">
        <v>480</v>
      </c>
      <c r="D4" s="15"/>
      <c r="E4" s="15"/>
      <c r="F4" s="3"/>
      <c r="G4" s="4"/>
      <c r="H4" s="7" t="s">
        <v>19</v>
      </c>
      <c r="I4" s="23">
        <v>6.53</v>
      </c>
      <c r="J4" s="23">
        <v>1.26</v>
      </c>
    </row>
    <row r="5" spans="1:10" x14ac:dyDescent="0.25">
      <c r="A5" s="7" t="s">
        <v>20</v>
      </c>
      <c r="B5" s="8">
        <v>16</v>
      </c>
      <c r="C5" s="8">
        <v>5648</v>
      </c>
      <c r="D5" s="15"/>
      <c r="E5" s="15"/>
      <c r="F5" s="3"/>
      <c r="G5" s="4"/>
      <c r="H5" s="7" t="s">
        <v>20</v>
      </c>
      <c r="I5" s="23">
        <v>6.53</v>
      </c>
      <c r="J5" s="23">
        <v>1.26</v>
      </c>
    </row>
    <row r="6" spans="1:10" x14ac:dyDescent="0.25">
      <c r="A6" s="5"/>
      <c r="B6" s="5"/>
      <c r="C6" s="5"/>
      <c r="D6" s="9"/>
      <c r="E6" s="5"/>
      <c r="G6" s="4"/>
    </row>
    <row r="7" spans="1:10" x14ac:dyDescent="0.25">
      <c r="A7" s="5"/>
      <c r="B7" s="5"/>
      <c r="C7" s="5"/>
      <c r="D7" s="9"/>
      <c r="E7" s="5"/>
    </row>
    <row r="8" spans="1:10" ht="28.5" x14ac:dyDescent="0.25">
      <c r="A8" s="5"/>
      <c r="B8" s="7" t="s">
        <v>10</v>
      </c>
      <c r="C8" s="6" t="s">
        <v>15</v>
      </c>
      <c r="D8" s="7" t="s">
        <v>3</v>
      </c>
      <c r="E8" s="5"/>
      <c r="I8" s="6" t="s">
        <v>17</v>
      </c>
    </row>
    <row r="9" spans="1:10" x14ac:dyDescent="0.25">
      <c r="A9" s="7" t="s">
        <v>2</v>
      </c>
      <c r="B9" s="8">
        <v>10</v>
      </c>
      <c r="C9" s="15"/>
      <c r="D9" s="10">
        <f>B9*C9</f>
        <v>0</v>
      </c>
      <c r="E9" s="5"/>
      <c r="H9" s="7" t="s">
        <v>2</v>
      </c>
      <c r="I9" s="1">
        <v>24.25</v>
      </c>
    </row>
    <row r="10" spans="1:10" x14ac:dyDescent="0.25">
      <c r="A10" s="5"/>
      <c r="B10" s="5"/>
      <c r="C10" s="5"/>
      <c r="D10" s="5"/>
      <c r="E10" s="5"/>
    </row>
    <row r="11" spans="1:10" x14ac:dyDescent="0.25">
      <c r="A11" s="18" t="s">
        <v>23</v>
      </c>
      <c r="B11" s="19"/>
      <c r="C11" s="19"/>
      <c r="D11" s="20"/>
      <c r="E11" s="5"/>
    </row>
    <row r="12" spans="1:10" ht="32.25" customHeight="1" x14ac:dyDescent="0.25">
      <c r="A12" s="7" t="s">
        <v>0</v>
      </c>
      <c r="B12" s="7" t="s">
        <v>1</v>
      </c>
      <c r="C12" s="7" t="s">
        <v>11</v>
      </c>
      <c r="D12" s="7" t="s">
        <v>6</v>
      </c>
      <c r="E12" s="5"/>
    </row>
    <row r="13" spans="1:10" x14ac:dyDescent="0.25">
      <c r="A13" s="6" t="s">
        <v>18</v>
      </c>
      <c r="B13" s="11">
        <f t="shared" ref="B13:C15" si="0">B3*D3</f>
        <v>0</v>
      </c>
      <c r="C13" s="11">
        <f t="shared" si="0"/>
        <v>0</v>
      </c>
      <c r="D13" s="11">
        <f>B13+C13</f>
        <v>0</v>
      </c>
      <c r="E13" s="5"/>
    </row>
    <row r="14" spans="1:10" ht="28.5" x14ac:dyDescent="0.25">
      <c r="A14" s="6" t="s">
        <v>19</v>
      </c>
      <c r="B14" s="11">
        <f t="shared" si="0"/>
        <v>0</v>
      </c>
      <c r="C14" s="11">
        <f t="shared" si="0"/>
        <v>0</v>
      </c>
      <c r="D14" s="11">
        <f t="shared" ref="D14:D15" si="1">B14+C14</f>
        <v>0</v>
      </c>
      <c r="E14" s="5"/>
    </row>
    <row r="15" spans="1:10" x14ac:dyDescent="0.25">
      <c r="A15" s="6" t="s">
        <v>20</v>
      </c>
      <c r="B15" s="11">
        <f t="shared" si="0"/>
        <v>0</v>
      </c>
      <c r="C15" s="11">
        <f t="shared" si="0"/>
        <v>0</v>
      </c>
      <c r="D15" s="11">
        <f t="shared" si="1"/>
        <v>0</v>
      </c>
      <c r="E15" s="5"/>
    </row>
    <row r="16" spans="1:10" x14ac:dyDescent="0.25">
      <c r="A16" s="17" t="s">
        <v>21</v>
      </c>
      <c r="B16" s="11">
        <f>B9*C9</f>
        <v>0</v>
      </c>
      <c r="C16" s="11"/>
      <c r="D16" s="11">
        <f>B16</f>
        <v>0</v>
      </c>
      <c r="E16" s="5"/>
    </row>
    <row r="17" spans="1:7" x14ac:dyDescent="0.25">
      <c r="A17" s="5"/>
      <c r="B17" s="5"/>
      <c r="C17" s="12" t="s">
        <v>12</v>
      </c>
      <c r="D17" s="16">
        <f>D13+D14+D15+D16</f>
        <v>0</v>
      </c>
      <c r="E17" s="14"/>
    </row>
    <row r="18" spans="1:7" x14ac:dyDescent="0.25">
      <c r="A18" s="5"/>
      <c r="B18" s="5"/>
      <c r="C18" s="2" t="s">
        <v>7</v>
      </c>
      <c r="D18" s="10">
        <f>D19-D17</f>
        <v>0</v>
      </c>
    </row>
    <row r="19" spans="1:7" x14ac:dyDescent="0.25">
      <c r="C19" s="12" t="s">
        <v>16</v>
      </c>
      <c r="D19" s="13">
        <f>D17*1.1</f>
        <v>0</v>
      </c>
    </row>
    <row r="20" spans="1:7" x14ac:dyDescent="0.25">
      <c r="F20" s="3"/>
      <c r="G20" s="3"/>
    </row>
    <row r="24" spans="1:7" x14ac:dyDescent="0.25">
      <c r="C24" s="3"/>
    </row>
  </sheetData>
  <sheetProtection algorithmName="SHA-512" hashValue="V+19pytqo3IKN9wm9P7+4q354Fqc8rn+AH8/fvByqqrRxbLhOet6CTUmB7wWwSuchpdSru6t9q470MQD1EZ/Kw==" saltValue="nulI3sk2Rb3HqWBCAS2iLw==" spinCount="100000" sheet="1" objects="1" scenarios="1" selectLockedCells="1"/>
  <mergeCells count="1">
    <mergeCell ref="A11:D1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1FB28-EF7C-41FD-94B3-BC1A2209AABB}">
  <dimension ref="A1:J24"/>
  <sheetViews>
    <sheetView workbookViewId="0">
      <selection activeCell="D3" sqref="D3"/>
    </sheetView>
  </sheetViews>
  <sheetFormatPr baseColWidth="10" defaultRowHeight="15" x14ac:dyDescent="0.25"/>
  <cols>
    <col min="1" max="1" width="32.85546875" customWidth="1"/>
    <col min="2" max="2" width="31.140625" customWidth="1"/>
    <col min="3" max="3" width="34" customWidth="1"/>
    <col min="4" max="4" width="23.140625" customWidth="1"/>
    <col min="5" max="5" width="18.5703125" customWidth="1"/>
    <col min="6" max="7" width="12.7109375" bestFit="1" customWidth="1"/>
    <col min="8" max="8" width="31.85546875" customWidth="1"/>
    <col min="9" max="9" width="26.7109375" customWidth="1"/>
    <col min="10" max="10" width="18.85546875" customWidth="1"/>
  </cols>
  <sheetData>
    <row r="1" spans="1:10" x14ac:dyDescent="0.25">
      <c r="A1" s="5"/>
      <c r="B1" s="5"/>
      <c r="C1" s="5"/>
      <c r="D1" s="5"/>
      <c r="E1" s="5"/>
    </row>
    <row r="2" spans="1:10" ht="42.75" x14ac:dyDescent="0.25">
      <c r="A2" s="6" t="s">
        <v>22</v>
      </c>
      <c r="B2" s="7" t="s">
        <v>9</v>
      </c>
      <c r="C2" s="7" t="s">
        <v>8</v>
      </c>
      <c r="D2" s="6" t="s">
        <v>14</v>
      </c>
      <c r="E2" s="6" t="s">
        <v>13</v>
      </c>
      <c r="I2" s="6" t="s">
        <v>4</v>
      </c>
      <c r="J2" s="6" t="s">
        <v>5</v>
      </c>
    </row>
    <row r="3" spans="1:10" x14ac:dyDescent="0.25">
      <c r="A3" s="7" t="s">
        <v>18</v>
      </c>
      <c r="B3" s="8">
        <v>16</v>
      </c>
      <c r="C3" s="8">
        <v>130</v>
      </c>
      <c r="D3" s="15"/>
      <c r="E3" s="15"/>
      <c r="F3" s="3"/>
      <c r="H3" s="7" t="s">
        <v>18</v>
      </c>
      <c r="I3" s="23">
        <v>3.92</v>
      </c>
      <c r="J3" s="23">
        <v>0.7</v>
      </c>
    </row>
    <row r="4" spans="1:10" ht="28.5" x14ac:dyDescent="0.25">
      <c r="A4" s="7" t="s">
        <v>19</v>
      </c>
      <c r="B4" s="8">
        <v>16</v>
      </c>
      <c r="C4" s="8">
        <v>480</v>
      </c>
      <c r="D4" s="15"/>
      <c r="E4" s="15"/>
      <c r="F4" s="3"/>
      <c r="G4" s="4"/>
      <c r="H4" s="7" t="s">
        <v>19</v>
      </c>
      <c r="I4" s="23">
        <v>3.92</v>
      </c>
      <c r="J4" s="23">
        <v>0.7</v>
      </c>
    </row>
    <row r="5" spans="1:10" x14ac:dyDescent="0.25">
      <c r="A5" s="7" t="s">
        <v>20</v>
      </c>
      <c r="B5" s="8">
        <v>16</v>
      </c>
      <c r="C5" s="8">
        <v>5648</v>
      </c>
      <c r="D5" s="15"/>
      <c r="E5" s="15"/>
      <c r="F5" s="3"/>
      <c r="G5" s="4"/>
      <c r="H5" s="7" t="s">
        <v>20</v>
      </c>
      <c r="I5" s="23">
        <v>3.92</v>
      </c>
      <c r="J5" s="23">
        <v>0.7</v>
      </c>
    </row>
    <row r="6" spans="1:10" x14ac:dyDescent="0.25">
      <c r="A6" s="5"/>
      <c r="B6" s="5"/>
      <c r="C6" s="5"/>
      <c r="D6" s="9"/>
      <c r="E6" s="5"/>
      <c r="G6" s="4"/>
    </row>
    <row r="7" spans="1:10" x14ac:dyDescent="0.25">
      <c r="A7" s="5"/>
      <c r="B7" s="5"/>
      <c r="C7" s="5"/>
      <c r="D7" s="9"/>
      <c r="E7" s="5"/>
    </row>
    <row r="8" spans="1:10" ht="28.5" x14ac:dyDescent="0.25">
      <c r="A8" s="5"/>
      <c r="B8" s="7" t="s">
        <v>10</v>
      </c>
      <c r="C8" s="6" t="s">
        <v>15</v>
      </c>
      <c r="D8" s="7" t="s">
        <v>3</v>
      </c>
      <c r="E8" s="5"/>
      <c r="I8" s="6" t="s">
        <v>17</v>
      </c>
    </row>
    <row r="9" spans="1:10" x14ac:dyDescent="0.25">
      <c r="A9" s="7" t="s">
        <v>2</v>
      </c>
      <c r="B9" s="8">
        <v>10</v>
      </c>
      <c r="C9" s="15"/>
      <c r="D9" s="10">
        <f>B9*C9</f>
        <v>0</v>
      </c>
      <c r="E9" s="5"/>
      <c r="H9" s="7" t="s">
        <v>2</v>
      </c>
      <c r="I9" s="23">
        <v>16</v>
      </c>
    </row>
    <row r="10" spans="1:10" x14ac:dyDescent="0.25">
      <c r="A10" s="5"/>
      <c r="B10" s="5"/>
      <c r="C10" s="5"/>
      <c r="D10" s="5"/>
      <c r="E10" s="5"/>
    </row>
    <row r="11" spans="1:10" x14ac:dyDescent="0.25">
      <c r="A11" s="18" t="s">
        <v>23</v>
      </c>
      <c r="B11" s="19"/>
      <c r="C11" s="19"/>
      <c r="D11" s="20"/>
      <c r="E11" s="5"/>
    </row>
    <row r="12" spans="1:10" ht="32.25" customHeight="1" x14ac:dyDescent="0.25">
      <c r="A12" s="7" t="s">
        <v>0</v>
      </c>
      <c r="B12" s="7" t="s">
        <v>1</v>
      </c>
      <c r="C12" s="7" t="s">
        <v>11</v>
      </c>
      <c r="D12" s="7" t="s">
        <v>6</v>
      </c>
      <c r="E12" s="5"/>
    </row>
    <row r="13" spans="1:10" x14ac:dyDescent="0.25">
      <c r="A13" s="6" t="s">
        <v>18</v>
      </c>
      <c r="B13" s="11">
        <f t="shared" ref="B13:C15" si="0">B3*D3</f>
        <v>0</v>
      </c>
      <c r="C13" s="11">
        <f t="shared" si="0"/>
        <v>0</v>
      </c>
      <c r="D13" s="11">
        <f>B13+C13</f>
        <v>0</v>
      </c>
      <c r="E13" s="5"/>
    </row>
    <row r="14" spans="1:10" ht="28.5" x14ac:dyDescent="0.25">
      <c r="A14" s="6" t="s">
        <v>19</v>
      </c>
      <c r="B14" s="11">
        <f t="shared" si="0"/>
        <v>0</v>
      </c>
      <c r="C14" s="11">
        <f t="shared" si="0"/>
        <v>0</v>
      </c>
      <c r="D14" s="11">
        <f t="shared" ref="D14:D15" si="1">B14+C14</f>
        <v>0</v>
      </c>
      <c r="E14" s="5"/>
    </row>
    <row r="15" spans="1:10" x14ac:dyDescent="0.25">
      <c r="A15" s="6" t="s">
        <v>20</v>
      </c>
      <c r="B15" s="11">
        <f t="shared" si="0"/>
        <v>0</v>
      </c>
      <c r="C15" s="11">
        <f t="shared" si="0"/>
        <v>0</v>
      </c>
      <c r="D15" s="11">
        <f t="shared" si="1"/>
        <v>0</v>
      </c>
      <c r="E15" s="5"/>
    </row>
    <row r="16" spans="1:10" x14ac:dyDescent="0.25">
      <c r="A16" s="17" t="s">
        <v>21</v>
      </c>
      <c r="B16" s="11">
        <f>B9*C9</f>
        <v>0</v>
      </c>
      <c r="C16" s="11"/>
      <c r="D16" s="11">
        <f>B16</f>
        <v>0</v>
      </c>
      <c r="E16" s="5"/>
    </row>
    <row r="17" spans="1:7" x14ac:dyDescent="0.25">
      <c r="A17" s="5"/>
      <c r="B17" s="5"/>
      <c r="C17" s="12" t="s">
        <v>12</v>
      </c>
      <c r="D17" s="16">
        <f>D13+D14+D15+D16</f>
        <v>0</v>
      </c>
      <c r="E17" s="14"/>
    </row>
    <row r="18" spans="1:7" x14ac:dyDescent="0.25">
      <c r="A18" s="5"/>
      <c r="B18" s="5"/>
      <c r="C18" s="2" t="s">
        <v>7</v>
      </c>
      <c r="D18" s="10">
        <f>D19-D17</f>
        <v>0</v>
      </c>
    </row>
    <row r="19" spans="1:7" x14ac:dyDescent="0.25">
      <c r="C19" s="12" t="s">
        <v>16</v>
      </c>
      <c r="D19" s="13">
        <f>D17*1.1</f>
        <v>0</v>
      </c>
    </row>
    <row r="20" spans="1:7" x14ac:dyDescent="0.25">
      <c r="F20" s="3"/>
      <c r="G20" s="3"/>
    </row>
    <row r="24" spans="1:7" x14ac:dyDescent="0.25">
      <c r="C24" s="3"/>
    </row>
  </sheetData>
  <sheetProtection algorithmName="SHA-512" hashValue="zlcSSpSyyTnpn06tbd0Jih0bIeox23FsK+EzWoBzlUEvbbPgUv21TubpezL0Z5rukDXZOoIMltZhZy7pLuDoqw==" saltValue="xUDRFStu6uVvCHEh8d+VAQ==" spinCount="100000" sheet="1" objects="1" scenarios="1" selectLockedCells="1"/>
  <mergeCells count="1">
    <mergeCell ref="A11:D1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7E69393E-9419-4816-B8F1-CAAEA354DC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6ED19C-4DCA-4C7D-A08D-055D70C9DB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A40E59-A218-4243-897C-4A0028DD72C6}">
  <ds:schemaRefs>
    <ds:schemaRef ds:uri="http://purl.org/dc/dcmitype/"/>
    <ds:schemaRef ds:uri="http://purl.org/dc/elements/1.1/"/>
    <ds:schemaRef ds:uri="92d84fca-0ec9-4bd1-bf0f-9cd618bc4a3d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LOTE 1 ASTURIAS</vt:lpstr>
      <vt:lpstr>LOTE 2 BURGOS</vt:lpstr>
      <vt:lpstr>LOTE 3 LEON</vt:lpstr>
      <vt:lpstr>LOTE 4 MIRANDA</vt:lpstr>
      <vt:lpstr>LOTE 5 VIZCAYA</vt:lpstr>
      <vt:lpstr>LOTE 6 AGUILAR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2026-07-03T08:29:23Z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78842e4d-2d80-4b42-b227-77a742503855</vt:lpwstr>
  </property>
  <property fmtid="{D5CDD505-2E9C-101B-9397-08002B2CF9AE}" pid="3" name="ContentTypeId">
    <vt:lpwstr>0x010100FADA5FAC3E2E88448683DE4DB4EDEA16</vt:lpwstr>
  </property>
  <property fmtid="{D5CDD505-2E9C-101B-9397-08002B2CF9AE}" pid="4" name="MediaServiceImageTags">
    <vt:lpwstr/>
  </property>
</Properties>
</file>