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6/_ABIERTOS/MM2026164- SERVICIO DE SOPORTE, EXPLOTACION DE LA PLATAFORMA UIPATH/"/>
    </mc:Choice>
  </mc:AlternateContent>
  <xr:revisionPtr revIDLastSave="0" documentId="8_{DE494DA1-2FC3-4EF4-B56B-8249AC7766DC}" xr6:coauthVersionLast="47" xr6:coauthVersionMax="47" xr10:uidLastSave="{00000000-0000-0000-0000-000000000000}"/>
  <bookViews>
    <workbookView xWindow="-108" yWindow="-108" windowWidth="23256" windowHeight="13896" xr2:uid="{2A43D934-35C5-4C80-89A9-A85FA8531DC1}"/>
  </bookViews>
  <sheets>
    <sheet name="ANEXO VII OFERTA ECONOMICA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K10" i="2" l="1"/>
  <c r="G9" i="1"/>
  <c r="G10" i="1" s="1"/>
  <c r="G7" i="1"/>
  <c r="G6" i="1"/>
  <c r="G4" i="1"/>
  <c r="G3" i="1"/>
  <c r="G8" i="1" l="1"/>
  <c r="G5" i="1"/>
  <c r="G11" i="1" s="1"/>
</calcChain>
</file>

<file path=xl/sharedStrings.xml><?xml version="1.0" encoding="utf-8"?>
<sst xmlns="http://schemas.openxmlformats.org/spreadsheetml/2006/main" count="46" uniqueCount="24">
  <si>
    <t>Servicio</t>
  </si>
  <si>
    <t>Concepto</t>
  </si>
  <si>
    <t>Importe</t>
  </si>
  <si>
    <t>(Precio Unit)</t>
  </si>
  <si>
    <t>Uni.</t>
  </si>
  <si>
    <t>Importe 2027</t>
  </si>
  <si>
    <t>Uni</t>
  </si>
  <si>
    <t xml:space="preserve">Importe Prorrogas </t>
  </si>
  <si>
    <t>Servicios SaaS</t>
  </si>
  <si>
    <t>Hilo Ejecución</t>
  </si>
  <si>
    <t>Software IDP</t>
  </si>
  <si>
    <t>TOTAL</t>
  </si>
  <si>
    <t>Mantenimiento Procesos</t>
  </si>
  <si>
    <t>Mantenimiento Proceso Sencillo (4)</t>
  </si>
  <si>
    <t>Mantenimiento Proceso Medio (3)</t>
  </si>
  <si>
    <t>Soporte evolutivo</t>
  </si>
  <si>
    <t>Horas evolutivas</t>
  </si>
  <si>
    <t>TOTAL PBL</t>
  </si>
  <si>
    <t>(Precio Unit Máximo SIN IVA)</t>
  </si>
  <si>
    <t>Unidades</t>
  </si>
  <si>
    <t>(Precio Unit ofertado SIN IVA)</t>
  </si>
  <si>
    <t>Importe total máximo contrato inicial SIN IVA</t>
  </si>
  <si>
    <t>Importe total MAXIMO CONTRATO INICIAL SIN IVA</t>
  </si>
  <si>
    <t>El importe unitario ofertado es el mismo para el contrato inicial y la prórroga. En las prórrogas la diferencia es que se han estimado menos unidades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</si>
</sst>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8" formatCode="#,##0.00\ &quot;€&quot;;[Red]\-#,##0.00\ &quot;€&quot;"/>
  </numFmts>
  <fonts count="6" x14ac:knownFonts="1">
    <font>
      <sz val="11"/>
      <color theme="1"/>
      <name val="Verdana"/>
      <family val="2"/>
    </font>
    <font>
      <b/>
      <sz val="9"/>
      <color rgb="FFFFFFFF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9"/>
      <name val="Arial"/>
      <family val="2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justify" vertical="center" wrapText="1"/>
    </xf>
    <xf numFmtId="8" fontId="0" fillId="0" borderId="0" xfId="0" applyNumberFormat="1"/>
    <xf numFmtId="8" fontId="3" fillId="0" borderId="5" xfId="0" applyNumberFormat="1" applyFont="1" applyBorder="1" applyAlignment="1">
      <alignment horizontal="right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right" vertical="center" wrapText="1"/>
    </xf>
    <xf numFmtId="8" fontId="2" fillId="0" borderId="5" xfId="0" applyNumberFormat="1" applyFont="1" applyBorder="1" applyAlignment="1">
      <alignment horizontal="right" vertical="center" wrapText="1"/>
    </xf>
    <xf numFmtId="0" fontId="3" fillId="0" borderId="5" xfId="0" applyFont="1" applyBorder="1" applyAlignment="1">
      <alignment horizontal="right" vertical="center" wrapText="1"/>
    </xf>
    <xf numFmtId="6" fontId="3" fillId="0" borderId="5" xfId="0" applyNumberFormat="1" applyFont="1" applyBorder="1" applyAlignment="1">
      <alignment horizontal="right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justify" vertical="center" wrapText="1"/>
    </xf>
    <xf numFmtId="0" fontId="1" fillId="2" borderId="2" xfId="0" applyFont="1" applyFill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8" fontId="2" fillId="0" borderId="1" xfId="0" applyNumberFormat="1" applyFont="1" applyBorder="1" applyAlignment="1">
      <alignment horizontal="right" vertical="center" wrapText="1"/>
    </xf>
    <xf numFmtId="8" fontId="2" fillId="0" borderId="2" xfId="0" applyNumberFormat="1" applyFont="1" applyBorder="1" applyAlignment="1">
      <alignment horizontal="righ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8" fontId="2" fillId="5" borderId="5" xfId="0" applyNumberFormat="1" applyFont="1" applyFill="1" applyBorder="1" applyAlignment="1">
      <alignment horizontal="right" vertical="center" wrapText="1"/>
    </xf>
    <xf numFmtId="8" fontId="2" fillId="5" borderId="1" xfId="0" applyNumberFormat="1" applyFont="1" applyFill="1" applyBorder="1" applyAlignment="1">
      <alignment horizontal="right" vertical="center" wrapText="1"/>
    </xf>
    <xf numFmtId="8" fontId="2" fillId="5" borderId="2" xfId="0" applyNumberFormat="1" applyFont="1" applyFill="1" applyBorder="1" applyAlignment="1">
      <alignment horizontal="right" vertical="center" wrapText="1"/>
    </xf>
    <xf numFmtId="8" fontId="2" fillId="6" borderId="5" xfId="0" applyNumberFormat="1" applyFont="1" applyFill="1" applyBorder="1" applyAlignment="1">
      <alignment horizontal="right" vertical="center" wrapText="1"/>
    </xf>
    <xf numFmtId="8" fontId="4" fillId="6" borderId="1" xfId="0" applyNumberFormat="1" applyFont="1" applyFill="1" applyBorder="1" applyAlignment="1">
      <alignment horizontal="right" vertical="center" wrapText="1"/>
    </xf>
    <xf numFmtId="8" fontId="4" fillId="6" borderId="2" xfId="0" applyNumberFormat="1" applyFont="1" applyFill="1" applyBorder="1" applyAlignment="1">
      <alignment horizontal="right" vertical="center" wrapText="1"/>
    </xf>
    <xf numFmtId="0" fontId="3" fillId="0" borderId="3" xfId="0" applyFont="1" applyBorder="1" applyAlignment="1">
      <alignment horizontal="justify" vertical="center" wrapText="1"/>
    </xf>
    <xf numFmtId="8" fontId="3" fillId="0" borderId="3" xfId="0" applyNumberFormat="1" applyFont="1" applyBorder="1" applyAlignment="1">
      <alignment horizontal="right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justify" vertical="center"/>
    </xf>
    <xf numFmtId="8" fontId="3" fillId="4" borderId="5" xfId="0" applyNumberFormat="1" applyFont="1" applyFill="1" applyBorder="1" applyAlignment="1" applyProtection="1">
      <alignment horizontal="right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72C916-5515-4472-9FC6-03238270D1BC}">
  <dimension ref="A1:G15"/>
  <sheetViews>
    <sheetView tabSelected="1" workbookViewId="0">
      <selection activeCell="J7" sqref="J7"/>
    </sheetView>
  </sheetViews>
  <sheetFormatPr baseColWidth="10" defaultRowHeight="13.8" x14ac:dyDescent="0.25"/>
  <cols>
    <col min="6" max="6" width="11.6328125" bestFit="1" customWidth="1"/>
  </cols>
  <sheetData>
    <row r="1" spans="1:7" x14ac:dyDescent="0.25">
      <c r="A1" s="13" t="s">
        <v>0</v>
      </c>
      <c r="B1" s="13" t="s">
        <v>1</v>
      </c>
      <c r="C1" s="1" t="s">
        <v>2</v>
      </c>
      <c r="D1" s="1" t="s">
        <v>19</v>
      </c>
      <c r="E1" s="15" t="s">
        <v>22</v>
      </c>
      <c r="F1" s="33" t="s">
        <v>2</v>
      </c>
      <c r="G1" s="34" t="s">
        <v>21</v>
      </c>
    </row>
    <row r="2" spans="1:7" ht="36.6" thickBot="1" x14ac:dyDescent="0.3">
      <c r="A2" s="14"/>
      <c r="B2" s="14"/>
      <c r="C2" s="2" t="s">
        <v>18</v>
      </c>
      <c r="D2" s="2">
        <v>2027</v>
      </c>
      <c r="E2" s="16"/>
      <c r="F2" s="35" t="s">
        <v>20</v>
      </c>
      <c r="G2" s="36"/>
    </row>
    <row r="3" spans="1:7" ht="14.4" thickBot="1" x14ac:dyDescent="0.3">
      <c r="A3" s="20" t="s">
        <v>8</v>
      </c>
      <c r="B3" s="3" t="s">
        <v>9</v>
      </c>
      <c r="C3" s="5">
        <v>14775</v>
      </c>
      <c r="D3" s="6">
        <v>2</v>
      </c>
      <c r="E3" s="5">
        <v>29550</v>
      </c>
      <c r="F3" s="47"/>
      <c r="G3" s="5">
        <f>F3*D3</f>
        <v>0</v>
      </c>
    </row>
    <row r="4" spans="1:7" ht="14.4" thickBot="1" x14ac:dyDescent="0.3">
      <c r="A4" s="19"/>
      <c r="B4" s="3" t="s">
        <v>10</v>
      </c>
      <c r="C4" s="5">
        <v>7322</v>
      </c>
      <c r="D4" s="6">
        <v>0.5</v>
      </c>
      <c r="E4" s="5">
        <v>3661</v>
      </c>
      <c r="F4" s="47"/>
      <c r="G4" s="5">
        <f>D4*F4</f>
        <v>0</v>
      </c>
    </row>
    <row r="5" spans="1:7" ht="14.4" thickBot="1" x14ac:dyDescent="0.3">
      <c r="A5" s="21"/>
      <c r="B5" s="7" t="s">
        <v>11</v>
      </c>
      <c r="C5" s="8"/>
      <c r="D5" s="6"/>
      <c r="E5" s="9">
        <v>33211</v>
      </c>
      <c r="F5" s="40"/>
      <c r="G5" s="37">
        <f>SUM(G3:G4)</f>
        <v>0</v>
      </c>
    </row>
    <row r="6" spans="1:7" ht="34.799999999999997" thickBot="1" x14ac:dyDescent="0.3">
      <c r="A6" s="23" t="s">
        <v>12</v>
      </c>
      <c r="B6" s="3" t="s">
        <v>13</v>
      </c>
      <c r="C6" s="5">
        <v>192</v>
      </c>
      <c r="D6" s="6">
        <v>48</v>
      </c>
      <c r="E6" s="5">
        <v>9216</v>
      </c>
      <c r="F6" s="47"/>
      <c r="G6" s="5">
        <f>F6*D6</f>
        <v>0</v>
      </c>
    </row>
    <row r="7" spans="1:7" ht="34.799999999999997" thickBot="1" x14ac:dyDescent="0.3">
      <c r="A7" s="22"/>
      <c r="B7" s="3" t="s">
        <v>14</v>
      </c>
      <c r="C7" s="5">
        <v>287</v>
      </c>
      <c r="D7" s="6">
        <v>42</v>
      </c>
      <c r="E7" s="5">
        <v>12054</v>
      </c>
      <c r="F7" s="47"/>
      <c r="G7" s="5">
        <f>+F7*D7</f>
        <v>0</v>
      </c>
    </row>
    <row r="8" spans="1:7" ht="14.4" thickBot="1" x14ac:dyDescent="0.3">
      <c r="A8" s="24"/>
      <c r="B8" s="7" t="s">
        <v>11</v>
      </c>
      <c r="C8" s="10"/>
      <c r="D8" s="6"/>
      <c r="E8" s="9">
        <v>21270</v>
      </c>
      <c r="F8" s="40"/>
      <c r="G8" s="37">
        <f>SUM(G6:G7)</f>
        <v>0</v>
      </c>
    </row>
    <row r="9" spans="1:7" ht="14.4" thickBot="1" x14ac:dyDescent="0.3">
      <c r="A9" s="20" t="s">
        <v>15</v>
      </c>
      <c r="B9" s="3" t="s">
        <v>16</v>
      </c>
      <c r="C9" s="11">
        <v>60</v>
      </c>
      <c r="D9" s="6">
        <v>150</v>
      </c>
      <c r="E9" s="5">
        <v>9000</v>
      </c>
      <c r="F9" s="47"/>
      <c r="G9" s="5">
        <f>+F9*D9</f>
        <v>0</v>
      </c>
    </row>
    <row r="10" spans="1:7" ht="14.4" thickBot="1" x14ac:dyDescent="0.3">
      <c r="A10" s="21"/>
      <c r="B10" s="7" t="s">
        <v>11</v>
      </c>
      <c r="C10" s="10"/>
      <c r="D10" s="6"/>
      <c r="E10" s="9">
        <v>9000</v>
      </c>
      <c r="F10" s="40"/>
      <c r="G10" s="37">
        <f>+G9+0</f>
        <v>0</v>
      </c>
    </row>
    <row r="11" spans="1:7" x14ac:dyDescent="0.25">
      <c r="A11" s="20" t="s">
        <v>17</v>
      </c>
      <c r="B11" s="25"/>
      <c r="C11" s="27"/>
      <c r="D11" s="29"/>
      <c r="E11" s="31">
        <v>63481</v>
      </c>
      <c r="F11" s="41"/>
      <c r="G11" s="38">
        <f>G10+G8+G5</f>
        <v>0</v>
      </c>
    </row>
    <row r="12" spans="1:7" ht="14.4" thickBot="1" x14ac:dyDescent="0.3">
      <c r="A12" s="21"/>
      <c r="B12" s="26"/>
      <c r="C12" s="28"/>
      <c r="D12" s="30"/>
      <c r="E12" s="32"/>
      <c r="F12" s="42"/>
      <c r="G12" s="39"/>
    </row>
    <row r="15" spans="1:7" x14ac:dyDescent="0.25">
      <c r="B15" t="s">
        <v>23</v>
      </c>
    </row>
  </sheetData>
  <sheetProtection algorithmName="SHA-512" hashValue="hAPDE/tlZT6bsCmw/xiwlzUFSeia3nUA3wId1ov9iMiIhPsG8itAPC2a6h1Ynw4E1O0v8VonqswOaV3M+1R9Kg==" saltValue="p7CwHzmkn7qVcZTh6LaOug==" spinCount="100000" sheet="1" objects="1" scenarios="1"/>
  <mergeCells count="13">
    <mergeCell ref="G1:G2"/>
    <mergeCell ref="G11:G12"/>
    <mergeCell ref="A3:A5"/>
    <mergeCell ref="A6:A8"/>
    <mergeCell ref="A9:A10"/>
    <mergeCell ref="A11:A12"/>
    <mergeCell ref="B11:B12"/>
    <mergeCell ref="C11:C12"/>
    <mergeCell ref="D11:D12"/>
    <mergeCell ref="E11:E12"/>
    <mergeCell ref="A1:A2"/>
    <mergeCell ref="B1:B2"/>
    <mergeCell ref="E1:E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B8ADC-1392-4339-A970-29D9A1AEE8F6}">
  <dimension ref="E7:L27"/>
  <sheetViews>
    <sheetView topLeftCell="A12" workbookViewId="0">
      <selection activeCell="L26" sqref="L26"/>
    </sheetView>
  </sheetViews>
  <sheetFormatPr baseColWidth="10" defaultRowHeight="13.8" x14ac:dyDescent="0.25"/>
  <sheetData>
    <row r="7" spans="5:11" ht="14.4" thickBot="1" x14ac:dyDescent="0.3"/>
    <row r="8" spans="5:11" ht="34.799999999999997" thickBot="1" x14ac:dyDescent="0.3">
      <c r="E8" s="23" t="s">
        <v>12</v>
      </c>
      <c r="F8" s="43" t="s">
        <v>13</v>
      </c>
      <c r="G8" s="44">
        <v>192</v>
      </c>
      <c r="H8" s="45">
        <v>48</v>
      </c>
      <c r="I8" s="44">
        <v>9216</v>
      </c>
      <c r="J8" s="45">
        <v>48</v>
      </c>
      <c r="K8" s="44">
        <v>9216</v>
      </c>
    </row>
    <row r="9" spans="5:11" ht="34.799999999999997" thickBot="1" x14ac:dyDescent="0.3">
      <c r="E9" s="22"/>
      <c r="F9" s="3" t="s">
        <v>14</v>
      </c>
      <c r="G9" s="5">
        <v>287</v>
      </c>
      <c r="H9" s="6">
        <v>42</v>
      </c>
      <c r="I9" s="5">
        <v>12054</v>
      </c>
      <c r="J9" s="6">
        <v>36</v>
      </c>
      <c r="K9" s="5">
        <v>10332</v>
      </c>
    </row>
    <row r="10" spans="5:11" ht="14.4" thickBot="1" x14ac:dyDescent="0.3">
      <c r="E10" s="24"/>
      <c r="F10" s="7" t="s">
        <v>11</v>
      </c>
      <c r="G10" s="10"/>
      <c r="H10" s="6"/>
      <c r="I10" s="9">
        <v>21270</v>
      </c>
      <c r="J10" s="6"/>
      <c r="K10" s="9">
        <f>SUM(K8:K9)</f>
        <v>19548</v>
      </c>
    </row>
    <row r="14" spans="5:11" ht="14.4" thickBot="1" x14ac:dyDescent="0.3"/>
    <row r="15" spans="5:11" x14ac:dyDescent="0.25">
      <c r="E15" s="13" t="s">
        <v>0</v>
      </c>
      <c r="F15" s="13" t="s">
        <v>1</v>
      </c>
      <c r="G15" s="1" t="s">
        <v>2</v>
      </c>
      <c r="H15" s="1" t="s">
        <v>4</v>
      </c>
      <c r="I15" s="15" t="s">
        <v>5</v>
      </c>
      <c r="J15" s="17" t="s">
        <v>6</v>
      </c>
      <c r="K15" s="17" t="s">
        <v>7</v>
      </c>
    </row>
    <row r="16" spans="5:11" ht="14.4" thickBot="1" x14ac:dyDescent="0.3">
      <c r="E16" s="14"/>
      <c r="F16" s="14"/>
      <c r="G16" s="2" t="s">
        <v>3</v>
      </c>
      <c r="H16" s="2">
        <v>2027</v>
      </c>
      <c r="I16" s="16"/>
      <c r="J16" s="18"/>
      <c r="K16" s="18"/>
    </row>
    <row r="17" spans="5:12" ht="14.4" thickBot="1" x14ac:dyDescent="0.3">
      <c r="E17" s="20" t="s">
        <v>8</v>
      </c>
      <c r="F17" s="3" t="s">
        <v>9</v>
      </c>
      <c r="G17" s="5">
        <v>14775</v>
      </c>
      <c r="H17" s="6">
        <v>2</v>
      </c>
      <c r="I17" s="5">
        <v>29550</v>
      </c>
      <c r="J17" s="6">
        <v>2</v>
      </c>
      <c r="K17" s="5">
        <v>29550</v>
      </c>
    </row>
    <row r="18" spans="5:12" ht="14.4" thickBot="1" x14ac:dyDescent="0.3">
      <c r="E18" s="19"/>
      <c r="F18" s="3" t="s">
        <v>10</v>
      </c>
      <c r="G18" s="5">
        <v>7322</v>
      </c>
      <c r="H18" s="6">
        <v>0.5</v>
      </c>
      <c r="I18" s="5">
        <v>3661</v>
      </c>
      <c r="J18" s="6">
        <v>0</v>
      </c>
      <c r="K18" s="5">
        <v>0</v>
      </c>
    </row>
    <row r="19" spans="5:12" ht="14.4" thickBot="1" x14ac:dyDescent="0.3">
      <c r="E19" s="21"/>
      <c r="F19" s="7" t="s">
        <v>11</v>
      </c>
      <c r="G19" s="8"/>
      <c r="H19" s="6"/>
      <c r="I19" s="9">
        <v>33211</v>
      </c>
      <c r="J19" s="6"/>
      <c r="K19" s="9">
        <v>29550</v>
      </c>
    </row>
    <row r="20" spans="5:12" ht="34.799999999999997" thickBot="1" x14ac:dyDescent="0.3">
      <c r="E20" s="23" t="s">
        <v>12</v>
      </c>
      <c r="F20" s="3" t="s">
        <v>13</v>
      </c>
      <c r="G20" s="5">
        <v>192</v>
      </c>
      <c r="H20" s="6">
        <v>48</v>
      </c>
      <c r="I20" s="5">
        <v>9216</v>
      </c>
      <c r="J20" s="6">
        <v>48</v>
      </c>
      <c r="K20" s="5">
        <v>9216</v>
      </c>
    </row>
    <row r="21" spans="5:12" ht="34.799999999999997" thickBot="1" x14ac:dyDescent="0.3">
      <c r="E21" s="22"/>
      <c r="F21" s="3" t="s">
        <v>14</v>
      </c>
      <c r="G21" s="5">
        <v>287</v>
      </c>
      <c r="H21" s="6">
        <v>42</v>
      </c>
      <c r="I21" s="5">
        <v>12054</v>
      </c>
      <c r="J21" s="6">
        <v>36</v>
      </c>
      <c r="K21" s="5">
        <v>10332</v>
      </c>
    </row>
    <row r="22" spans="5:12" ht="14.4" thickBot="1" x14ac:dyDescent="0.3">
      <c r="E22" s="24"/>
      <c r="F22" s="7" t="s">
        <v>11</v>
      </c>
      <c r="G22" s="10"/>
      <c r="H22" s="6"/>
      <c r="I22" s="9">
        <v>21270</v>
      </c>
      <c r="J22" s="6"/>
      <c r="K22" s="9">
        <v>21852</v>
      </c>
    </row>
    <row r="23" spans="5:12" ht="14.4" thickBot="1" x14ac:dyDescent="0.3">
      <c r="E23" s="20" t="s">
        <v>15</v>
      </c>
      <c r="F23" s="3" t="s">
        <v>16</v>
      </c>
      <c r="G23" s="11">
        <v>60</v>
      </c>
      <c r="H23" s="6">
        <v>150</v>
      </c>
      <c r="I23" s="5">
        <v>9000</v>
      </c>
      <c r="J23" s="6">
        <v>150</v>
      </c>
      <c r="K23" s="5">
        <v>9000</v>
      </c>
    </row>
    <row r="24" spans="5:12" ht="14.4" thickBot="1" x14ac:dyDescent="0.3">
      <c r="E24" s="21"/>
      <c r="F24" s="7" t="s">
        <v>11</v>
      </c>
      <c r="G24" s="10"/>
      <c r="H24" s="6"/>
      <c r="I24" s="9">
        <v>9000</v>
      </c>
      <c r="J24" s="12"/>
      <c r="K24" s="9">
        <v>9000</v>
      </c>
    </row>
    <row r="25" spans="5:12" x14ac:dyDescent="0.25">
      <c r="E25" s="20" t="s">
        <v>17</v>
      </c>
      <c r="F25" s="25"/>
      <c r="G25" s="27"/>
      <c r="H25" s="29"/>
      <c r="I25" s="31">
        <v>63481</v>
      </c>
      <c r="J25" s="29"/>
      <c r="K25" s="31">
        <v>58098</v>
      </c>
    </row>
    <row r="26" spans="5:12" ht="14.4" thickBot="1" x14ac:dyDescent="0.3">
      <c r="E26" s="21"/>
      <c r="F26" s="26"/>
      <c r="G26" s="28"/>
      <c r="H26" s="30"/>
      <c r="I26" s="32"/>
      <c r="J26" s="30"/>
      <c r="K26" s="32"/>
      <c r="L26" s="4"/>
    </row>
    <row r="27" spans="5:12" x14ac:dyDescent="0.25">
      <c r="E27" s="46"/>
    </row>
  </sheetData>
  <mergeCells count="16">
    <mergeCell ref="H25:H26"/>
    <mergeCell ref="I25:I26"/>
    <mergeCell ref="J25:J26"/>
    <mergeCell ref="K25:K26"/>
    <mergeCell ref="E17:E19"/>
    <mergeCell ref="E20:E22"/>
    <mergeCell ref="E23:E24"/>
    <mergeCell ref="E25:E26"/>
    <mergeCell ref="F25:F26"/>
    <mergeCell ref="G25:G26"/>
    <mergeCell ref="E8:E10"/>
    <mergeCell ref="E15:E16"/>
    <mergeCell ref="F15:F16"/>
    <mergeCell ref="I15:I16"/>
    <mergeCell ref="J15:J16"/>
    <mergeCell ref="K15:K16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5" ma:contentTypeDescription="Crear nuevo documento." ma:contentTypeScope="" ma:versionID="9153b482909eb3da7ffaa552edc4b1b3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83a5bec51f51f1c6d3975459ab4da43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Props1.xml><?xml version="1.0" encoding="utf-8"?>
<ds:datastoreItem xmlns:ds="http://schemas.openxmlformats.org/officeDocument/2006/customXml" ds:itemID="{C7254AFF-DEC8-431A-A184-12BCE07666B3}"/>
</file>

<file path=customXml/itemProps2.xml><?xml version="1.0" encoding="utf-8"?>
<ds:datastoreItem xmlns:ds="http://schemas.openxmlformats.org/officeDocument/2006/customXml" ds:itemID="{545719D1-5087-4826-A607-CDA3D6846A16}"/>
</file>

<file path=customXml/itemProps3.xml><?xml version="1.0" encoding="utf-8"?>
<ds:datastoreItem xmlns:ds="http://schemas.openxmlformats.org/officeDocument/2006/customXml" ds:itemID="{3E41843D-E705-4A05-A8DC-86B8423D872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VII OFERTA ECONOMICA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Beatriz Gutierrez Cuesta</dc:creator>
  <cp:lastModifiedBy>Beatriz Gutierrez Cuesta</cp:lastModifiedBy>
  <dcterms:created xsi:type="dcterms:W3CDTF">2026-10-06T10:14:54Z</dcterms:created>
  <dcterms:modified xsi:type="dcterms:W3CDTF">2026-10-06T10:44:35Z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</Properties>
</file>